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92.168.222.205\df\Documents\постановления о мерах по исполнению бюджета (распоряжение 1)\на 2025-2027 годы\1 квартал 2025\"/>
    </mc:Choice>
  </mc:AlternateContent>
  <bookViews>
    <workbookView xWindow="0" yWindow="0" windowWidth="23250" windowHeight="12690"/>
  </bookViews>
  <sheets>
    <sheet name="последний вариант" sheetId="1" r:id="rId1"/>
  </sheets>
  <definedNames>
    <definedName name="_xlnm._FilterDatabase" localSheetId="0" hidden="1">'последний вариант'!$A$9:$H$42</definedName>
    <definedName name="Z_01819407_0A74_4173_A481_566DF8ED0395_.wvu.PrintArea" localSheetId="0" hidden="1">'последний вариант'!$A$1:$H$41</definedName>
    <definedName name="Z_01819407_0A74_4173_A481_566DF8ED0395_.wvu.PrintTitles" localSheetId="0" hidden="1">'последний вариант'!$9:$10</definedName>
    <definedName name="Z_1E26D208_F040_4D33_B95D_1DCB22A8EC4E_.wvu.Cols" localSheetId="0" hidden="1">'последний вариант'!$A:$A</definedName>
    <definedName name="Z_1E26D208_F040_4D33_B95D_1DCB22A8EC4E_.wvu.FilterData" localSheetId="0" hidden="1">'последний вариант'!$A$9:$H$42</definedName>
    <definedName name="Z_1E26D208_F040_4D33_B95D_1DCB22A8EC4E_.wvu.PrintTitles" localSheetId="0" hidden="1">'последний вариант'!$9:$10</definedName>
    <definedName name="Z_1FFD0719_1599_4775_A030_2CFDA6530D64_.wvu.PrintArea" localSheetId="0" hidden="1">'последний вариант'!$A$1:$H$41</definedName>
    <definedName name="Z_1FFD0719_1599_4775_A030_2CFDA6530D64_.wvu.PrintTitles" localSheetId="0" hidden="1">'последний вариант'!$9:$10</definedName>
    <definedName name="Z_2430C539_AC3B_42B5_AB2B_7569E7DC79B9_.wvu.PrintArea" localSheetId="0" hidden="1">'последний вариант'!$A$1:$H$41</definedName>
    <definedName name="Z_2430C539_AC3B_42B5_AB2B_7569E7DC79B9_.wvu.PrintTitles" localSheetId="0" hidden="1">'последний вариант'!$9:$10</definedName>
    <definedName name="Z_353CCF9C_00F7_49C6_8E4D_D582B2AC8B80_.wvu.FilterData" localSheetId="0" hidden="1">'последний вариант'!$A$9:$H$42</definedName>
    <definedName name="Z_353CCF9C_00F7_49C6_8E4D_D582B2AC8B80_.wvu.PrintTitles" localSheetId="0" hidden="1">'последний вариант'!$9:$10</definedName>
    <definedName name="Z_50EAB5D8_E157_43B2_BA39_4C41746FD6A6_.wvu.PrintArea" localSheetId="0" hidden="1">'последний вариант'!$A$1:$H$41</definedName>
    <definedName name="Z_50EAB5D8_E157_43B2_BA39_4C41746FD6A6_.wvu.PrintTitles" localSheetId="0" hidden="1">'последний вариант'!$9:$10</definedName>
    <definedName name="Z_532B5F43_AB51_488B_AAFB_A8CBD88B63BC_.wvu.PrintArea" localSheetId="0" hidden="1">'последний вариант'!$A$1:$H$42</definedName>
    <definedName name="Z_532B5F43_AB51_488B_AAFB_A8CBD88B63BC_.wvu.Rows" localSheetId="0" hidden="1">'последний вариант'!#REF!</definedName>
    <definedName name="Z_576918AB_5083_4613_8CD7_9D3633655F6F_.wvu.PrintArea" localSheetId="0" hidden="1">'последний вариант'!$A$1:$H$41</definedName>
    <definedName name="Z_576918AB_5083_4613_8CD7_9D3633655F6F_.wvu.PrintTitles" localSheetId="0" hidden="1">'последний вариант'!$9:$10</definedName>
    <definedName name="Z_5D92A4E6_52B6_43FA_BEB1_D334D09298C2_.wvu.FilterData" localSheetId="0" hidden="1">'последний вариант'!$A$9:$H$42</definedName>
    <definedName name="Z_5D92A4E6_52B6_43FA_BEB1_D334D09298C2_.wvu.PrintArea" localSheetId="0" hidden="1">'последний вариант'!$A$1:$H$46</definedName>
    <definedName name="Z_5D92A4E6_52B6_43FA_BEB1_D334D09298C2_.wvu.PrintTitles" localSheetId="0" hidden="1">'последний вариант'!$9:$10</definedName>
    <definedName name="Z_60102900_E3F1_4329_AC30_2A63305E6794_.wvu.FilterData" localSheetId="0" hidden="1">'последний вариант'!$A$9:$H$42</definedName>
    <definedName name="Z_60102900_E3F1_4329_AC30_2A63305E6794_.wvu.PrintArea" localSheetId="0" hidden="1">'последний вариант'!$A$1:$K$41</definedName>
    <definedName name="Z_60102900_E3F1_4329_AC30_2A63305E6794_.wvu.PrintTitles" localSheetId="0" hidden="1">'последний вариант'!$9:$10</definedName>
    <definedName name="Z_7036769E_1D64_42DE_AC48_57C0C6D20FE2_.wvu.FilterData" localSheetId="0" hidden="1">'последний вариант'!$A$9:$H$42</definedName>
    <definedName name="Z_7036769E_1D64_42DE_AC48_57C0C6D20FE2_.wvu.PrintArea" localSheetId="0" hidden="1">'последний вариант'!$A$1:$K$46</definedName>
    <definedName name="Z_9426829B_160F_4292_BD3F_9A4D89415551_.wvu.FilterData" localSheetId="0" hidden="1">'последний вариант'!$A$9:$H$42</definedName>
    <definedName name="Z_A4EA716F_6D74_47BD_B999_F239E1DBAF92_.wvu.PrintArea" localSheetId="0" hidden="1">'последний вариант'!$A$1:$H$41</definedName>
    <definedName name="Z_A4EA716F_6D74_47BD_B999_F239E1DBAF92_.wvu.PrintTitles" localSheetId="0" hidden="1">'последний вариант'!$9:$10</definedName>
    <definedName name="Z_A745643F_D1E0_48E0_8F50_AB8E28F37E8F_.wvu.FilterData" localSheetId="0" hidden="1">'последний вариант'!$A$9:$H$42</definedName>
    <definedName name="Z_A745643F_D1E0_48E0_8F50_AB8E28F37E8F_.wvu.PrintArea" localSheetId="0" hidden="1">'последний вариант'!$A$1:$K$46</definedName>
    <definedName name="Z_AB3EDB28_6B13_460F_A9FE_DBEAED627A09_.wvu.PrintArea" localSheetId="0" hidden="1">'последний вариант'!$A$1:$H$41</definedName>
    <definedName name="Z_AB3EDB28_6B13_460F_A9FE_DBEAED627A09_.wvu.PrintTitles" localSheetId="0" hidden="1">'последний вариант'!$9:$10</definedName>
    <definedName name="Z_ADC4D2E4_6742_4893_B8AD_8C91AE46A66B_.wvu.FilterData" localSheetId="0" hidden="1">'последний вариант'!$A$9:$H$42</definedName>
    <definedName name="Z_ADC4D2E4_6742_4893_B8AD_8C91AE46A66B_.wvu.PrintArea" localSheetId="0" hidden="1">'последний вариант'!$A$1:$H$46</definedName>
    <definedName name="Z_B78F36EF_63A0_4B89_8873_E24A5004F567_.wvu.PrintArea" localSheetId="0" hidden="1">'последний вариант'!$A$1:$H$43</definedName>
    <definedName name="Z_B78F36EF_63A0_4B89_8873_E24A5004F567_.wvu.PrintTitles" localSheetId="0" hidden="1">'последний вариант'!$9:$10</definedName>
    <definedName name="Z_B78F36EF_63A0_4B89_8873_E24A5004F567_.wvu.Rows" localSheetId="0" hidden="1">'последний вариант'!#REF!</definedName>
    <definedName name="Z_BE8EC065_5C38_42C7_ADC8_B065896A8878_.wvu.PrintArea" localSheetId="0" hidden="1">'последний вариант'!$A$1:$H$42</definedName>
    <definedName name="Z_CD209D3A_4E6A_4E5F_A583_CDCA6DE5B823_.wvu.PrintArea" localSheetId="0" hidden="1">'последний вариант'!$A$1:$H$41</definedName>
    <definedName name="Z_CD209D3A_4E6A_4E5F_A583_CDCA6DE5B823_.wvu.PrintTitles" localSheetId="0" hidden="1">'последний вариант'!$9:$10</definedName>
    <definedName name="Z_DE4DCB25_AC87_4D66_B6D3_9EEA95521BD9_.wvu.PrintArea" localSheetId="0" hidden="1">'последний вариант'!$A$1:$H$41</definedName>
    <definedName name="Z_DE4DCB25_AC87_4D66_B6D3_9EEA95521BD9_.wvu.PrintTitles" localSheetId="0" hidden="1">'последний вариант'!$9:$10</definedName>
    <definedName name="Z_E379F379_F9C6_4D1E_B70E_5A072C5DE947_.wvu.PrintArea" localSheetId="0" hidden="1">'последний вариант'!$A$1:$H$42</definedName>
    <definedName name="_xlnm.Print_Titles" localSheetId="0">'последний вариант'!$9:$10</definedName>
    <definedName name="_xlnm.Print_Area" localSheetId="0">'последний вариант'!$A$1:$K$43</definedName>
  </definedNames>
  <calcPr calcId="162913"/>
  <customWorkbookViews>
    <customWorkbookView name="Маркова Инесса Владимировна - Личное представление" guid="{A745643F-D1E0-48E0-8F50-AB8E28F37E8F}" mergeInterval="0" personalView="1" maximized="1" xWindow="-8" yWindow="-8" windowWidth="1936" windowHeight="1056" activeSheetId="1"/>
    <customWorkbookView name="Шулепова Ольга Анатольевна - Личное представление" guid="{1E26D208-F040-4D33-B95D-1DCB22A8EC4E}" mergeInterval="0" personalView="1" maximized="1" xWindow="-8" yWindow="-8" windowWidth="1936" windowHeight="1056" activeSheetId="1"/>
    <customWorkbookView name="Непочатова Надежда Валерьевна - Личное представление" guid="{9426829B-160F-4292-BD3F-9A4D89415551}" mergeInterval="0" personalView="1" maximized="1" xWindow="-8" yWindow="-8" windowWidth="1936" windowHeight="1056" activeSheetId="1"/>
    <customWorkbookView name="Рудакова Ирина Ивановна - Личное представление" guid="{B78F36EF-63A0-4B89-8873-E24A5004F567}" mergeInterval="0" personalView="1" maximized="1" xWindow="-8" yWindow="-8" windowWidth="1936" windowHeight="1056" activeSheetId="1"/>
    <customWorkbookView name="Минакова Оксана Сергеевна - Личное представление" guid="{A4EA716F-6D74-47BD-B999-F239E1DBAF92}" mergeInterval="0" personalView="1" maximized="1" xWindow="-8" yWindow="-8" windowWidth="1936" windowHeight="1056" activeSheetId="1"/>
    <customWorkbookView name="Евсеева Анна Михайловна - Личное представление" guid="{BE8EC065-5C38-42C7-ADC8-B065896A8878}" mergeInterval="0" personalView="1" maximized="1" xWindow="-8" yWindow="-8" windowWidth="1936" windowHeight="1035" activeSheetId="1"/>
    <customWorkbookView name="Вафина Виктория Васимовна - Личное представление" guid="{2430C539-AC3B-42B5-AB2B-7569E7DC79B9}" mergeInterval="0" personalView="1" maximized="1" xWindow="-8" yWindow="-8" windowWidth="1296" windowHeight="1000" activeSheetId="1"/>
    <customWorkbookView name="Фаткулина Альфия Анваровна - Личное представление" guid="{AB3EDB28-6B13-460F-A9FE-DBEAED627A09}" mergeInterval="0" personalView="1" maximized="1" xWindow="-8" yWindow="-8" windowWidth="1616" windowHeight="876" activeSheetId="1"/>
    <customWorkbookView name="Литвинчук Екатерина Николаевна - Личное представление" guid="{6BF6DDE6-925A-4329-8861-0B60B4DBF723}" mergeInterval="0" personalView="1" maximized="1" xWindow="-8" yWindow="-8" windowWidth="1296" windowHeight="1000" activeSheetId="1"/>
    <customWorkbookView name="hea - Личное представление" guid="{1FFD0719-1599-4775-A030-2CFDA6530D64}" mergeInterval="0" personalView="1" maximized="1" xWindow="1" yWindow="1" windowWidth="1280" windowHeight="499" activeSheetId="1"/>
    <customWorkbookView name="Пуцилло Павел Александрович - Личное представление" guid="{DE4DCB25-AC87-4D66-B6D3-9EEA95521BD9}" mergeInterval="0" personalView="1" maximized="1" windowWidth="1276" windowHeight="799" activeSheetId="1"/>
    <customWorkbookView name="Денисова Евгения Юрьевна - Личное представление" guid="{BAE1EEA8-A272-4700-897C-AF4B1FD5F525}" mergeInterval="0" personalView="1" maximized="1" windowWidth="1261" windowHeight="797" activeSheetId="1"/>
    <customWorkbookView name="Ватагина Анна Анатольевна - Личное представление" guid="{CD209D3A-4E6A-4E5F-A583-CDCA6DE5B823}" mergeInterval="0" personalView="1" maximized="1" xWindow="1" yWindow="1" windowWidth="1280" windowHeight="803" tabRatio="580" activeSheetId="1"/>
    <customWorkbookView name="Мигда Татьяна Юрьевна - Личное представление" guid="{576918AB-5083-4613-8CD7-9D3633655F6F}" mergeInterval="0" personalView="1" maximized="1" xWindow="-8" yWindow="-8" windowWidth="1296" windowHeight="1000" activeSheetId="1"/>
    <customWorkbookView name="Каплунская Анна Александровна - Личное представление" guid="{50EAB5D8-E157-43B2-BA39-4C41746FD6A6}" mergeInterval="0" personalView="1" maximized="1" xWindow="-8" yWindow="-8" windowWidth="1296" windowHeight="1000" activeSheetId="1"/>
    <customWorkbookView name="Головлева Елена Николаевна - Личное представление" guid="{1A553F59-89C3-4B7B-A3DE-BF3CA47E6D90}" mergeInterval="0" personalView="1" yWindow="40" windowWidth="1280" windowHeight="984" activeSheetId="1"/>
    <customWorkbookView name="Юшкевич Татьяна Ивановна - Личное представление" guid="{E379F379-F9C6-4D1E-B70E-5A072C5DE947}" mergeInterval="0" personalView="1" maximized="1" xWindow="-8" yWindow="-8" windowWidth="1296" windowHeight="1000" activeSheetId="1"/>
    <customWorkbookView name="Зайцева Ирина Ивановна - Личное представление" guid="{01819407-0A74-4173-A481-566DF8ED0395}" mergeInterval="0" personalView="1" maximized="1" xWindow="-8" yWindow="-8" windowWidth="1936" windowHeight="1056" activeSheetId="1"/>
    <customWorkbookView name="Хрусталёва Елена Анатольевна - Личное представление" guid="{532B5F43-AB51-488B-AAFB-A8CBD88B63BC}" mergeInterval="0" personalView="1" maximized="1" xWindow="-8" yWindow="-8" windowWidth="1936" windowHeight="1056" activeSheetId="1"/>
    <customWorkbookView name="Недорезова Ирина Юрьевна - Личное представление" guid="{ADC4D2E4-6742-4893-B8AD-8C91AE46A66B}" mergeInterval="0" personalView="1" maximized="1" xWindow="-8" yWindow="-8" windowWidth="1936" windowHeight="1056" activeSheetId="1"/>
    <customWorkbookView name="Шпилева Юлия Михайловна - Личное представление" guid="{60102900-E3F1-4329-AC30-2A63305E6794}" mergeInterval="0" personalView="1" maximized="1" xWindow="-9" yWindow="-9" windowWidth="1938" windowHeight="1048" tabRatio="721" activeSheetId="1"/>
    <customWorkbookView name="Рогожина Ольга Сергеевна - Личное представление" guid="{353CCF9C-00F7-49C6-8E4D-D582B2AC8B80}" mergeInterval="0" personalView="1" maximized="1" xWindow="-8" yWindow="-8" windowWidth="1936" windowHeight="1056" activeSheetId="1"/>
    <customWorkbookView name="Каменская Ирина Владимировна - Личное представление" guid="{5D92A4E6-52B6-43FA-BEB1-D334D09298C2}" mergeInterval="0" personalView="1" maximized="1" xWindow="-8" yWindow="-8" windowWidth="1936" windowHeight="1056" tabRatio="721" activeSheetId="1"/>
    <customWorkbookView name="Комлева Виктория Васимовна - Личное представление" guid="{7036769E-1D64-42DE-AC48-57C0C6D20FE2}" mergeInterval="0" personalView="1" maximized="1" xWindow="-8" yWindow="-8" windowWidth="1936" windowHeight="1056" activeSheetId="1"/>
  </customWorkbookViews>
</workbook>
</file>

<file path=xl/calcChain.xml><?xml version="1.0" encoding="utf-8"?>
<calcChain xmlns="http://schemas.openxmlformats.org/spreadsheetml/2006/main">
  <c r="I31" i="1" l="1"/>
  <c r="I32" i="1"/>
  <c r="I26" i="1" l="1"/>
  <c r="I12" i="1" s="1"/>
  <c r="H32" i="1" l="1"/>
  <c r="H31" i="1"/>
  <c r="H26" i="1" l="1"/>
  <c r="H12" i="1" s="1"/>
  <c r="H34" i="1" l="1"/>
  <c r="H38" i="1" l="1"/>
</calcChain>
</file>

<file path=xl/sharedStrings.xml><?xml version="1.0" encoding="utf-8"?>
<sst xmlns="http://schemas.openxmlformats.org/spreadsheetml/2006/main" count="213" uniqueCount="140">
  <si>
    <t>Наименование мероприятия</t>
  </si>
  <si>
    <t xml:space="preserve">Проект нормативного правового акта или иной документ </t>
  </si>
  <si>
    <t>-</t>
  </si>
  <si>
    <t>Ответственный исполнитель</t>
  </si>
  <si>
    <t>Итого по расходам, в том числе</t>
  </si>
  <si>
    <t>Целевой показатель</t>
  </si>
  <si>
    <t>Значение целевого показателя</t>
  </si>
  <si>
    <t>№
п/п</t>
  </si>
  <si>
    <t>да</t>
  </si>
  <si>
    <t>3.1.</t>
  </si>
  <si>
    <t>Итого по муниципальному долгу, в том числе</t>
  </si>
  <si>
    <t>Срок  реализации</t>
  </si>
  <si>
    <t>Итого по доходам, в том числе:</t>
  </si>
  <si>
    <t>ежегодно</t>
  </si>
  <si>
    <t>Бюджетный эффект от реализации мероприятий, 
тыс. рублей</t>
  </si>
  <si>
    <t>ежегодно не позднее 01 июня</t>
  </si>
  <si>
    <t>не менее 100</t>
  </si>
  <si>
    <t>2.1.</t>
  </si>
  <si>
    <t>2.2.</t>
  </si>
  <si>
    <t>2 раза в год</t>
  </si>
  <si>
    <t>не менее 2</t>
  </si>
  <si>
    <t>комиссия 
по мобилизации дополнительных доходов в местный бюджет</t>
  </si>
  <si>
    <t>1.1.</t>
  </si>
  <si>
    <t>1.2.</t>
  </si>
  <si>
    <t>1.3.</t>
  </si>
  <si>
    <t>1.4.</t>
  </si>
  <si>
    <t>1.5.</t>
  </si>
  <si>
    <t>1.6.</t>
  </si>
  <si>
    <t>1.8.</t>
  </si>
  <si>
    <t xml:space="preserve">да
                                                                                                                                                                                                                                                                                                                                                                                                                                                                                                                            </t>
  </si>
  <si>
    <t>1.11.</t>
  </si>
  <si>
    <t>1.7.</t>
  </si>
  <si>
    <t>1.9.</t>
  </si>
  <si>
    <t>Примечание : * - показатель оценивается по итогам года.</t>
  </si>
  <si>
    <t>протоколы заседаний комиссии по мобилизации дополнительных доходов в местный бюджет</t>
  </si>
  <si>
    <t xml:space="preserve">Обеспечить нахождение муниципального долга на безопасном уровне при формировании и исполнении бюджета города </t>
  </si>
  <si>
    <t>главные администраторы доходов бюджета</t>
  </si>
  <si>
    <t xml:space="preserve">- осуществлять мероприятия по повышению собираемости имущественных налогов и информированию налогоплательщиков </t>
  </si>
  <si>
    <t xml:space="preserve"> - осуществлять мероприятия, направленные на увеличение налоговой базы по земельному налогу и налогу на имущество физических лиц;</t>
  </si>
  <si>
    <t>протокол Бюджетной комиссии при Главе города</t>
  </si>
  <si>
    <t>не более 13</t>
  </si>
  <si>
    <t>протоколы заседаний рабочей группы по снижению неформальной занятости,  ликвидации задолженности 
по заработной плате, обеспечению соблюдения трудовых прав работников  в городе Сургуте</t>
  </si>
  <si>
    <t>не менее 1</t>
  </si>
  <si>
    <t>1.10.</t>
  </si>
  <si>
    <t xml:space="preserve">не менее 3
</t>
  </si>
  <si>
    <t>не более 5,0</t>
  </si>
  <si>
    <t>в течение года</t>
  </si>
  <si>
    <t>не менее 0,8</t>
  </si>
  <si>
    <t>количество заключенных муниципальными учреждениями энергосервисных контрактов, ед.</t>
  </si>
  <si>
    <t xml:space="preserve">не менее 2           </t>
  </si>
  <si>
    <t xml:space="preserve"> - проводить  обследование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t>
  </si>
  <si>
    <t>акты обследований зданий (строений, сооружений) и помещений</t>
  </si>
  <si>
    <t>количество организованных заседаний комиссии по мобилизации дополнительных доходов в местный бюджет, ед.</t>
  </si>
  <si>
    <t>наличие в рабочей группе по снижению неформальной занятости, ликвидации задолженности по заработной плате, обеспечению соблюдения трудовых прав работников в городе Сургуте представителей федеральных фискальных, правоохранительных и контролирующих органов, да/нет</t>
  </si>
  <si>
    <t>реализация в полном объеме плана мероприятий, направленных на снижение дебиторской задолженности по доходам бюджета города, утвержденного распоряжением Администрации города от 08.07.2013 № 2357, да/нет</t>
  </si>
  <si>
    <t xml:space="preserve">доля взысканной дебиторской задолженности в объеме дебиторской задолженности, прогнозируемой к взысканию в текущем финансовом году и плановом периоде (значение прогнозируемой к взысканию задолженности принимается равным значениям, учитываемым при расчете прогнозируемых доходов при формировании проекта бюджета города), % *          </t>
  </si>
  <si>
    <t xml:space="preserve">количество муниципальных унитарных предприятий, в отношении которых решением Думы города установлены нормативы отчислений части прибыли, остающейся после уплаты налогов и иных обязательных платежей, с учетом оценки финансово-хозяйственной деятельности предприятий, ед.  
</t>
  </si>
  <si>
    <t>доля доходов от реализации муниципального имущества в общем объеме неналоговых доходов, %</t>
  </si>
  <si>
    <t>отношение муниципального долга к доходам бюджета без учета безвозмездных поступлений и(или) поступлений налоговых доходов по дополнительным нормативам отчислений от налога на доходы физических лиц, %*</t>
  </si>
  <si>
    <t>отношение годовой суммы платежей по погашению и обслуживанию муниципального долга, возникшего по состоянию на 1 января очередного финансового года, без учета платежей, направляемых на досрочное погашение долговых обязательств со сроками погашения после 1 января года, следующего за очередным финансовым годом, к общему объему налоговых, неналоговых доходов бюджета города Сургута и дотаций из бюджетов бюджетной системы Российской Федерации, %*</t>
  </si>
  <si>
    <t>отношение объема расходов на обслуживание муниципального долга к общему объему расходов бюджета города без учета расходов, осуществляемых за счет субвенций, %*</t>
  </si>
  <si>
    <t>составление актов обследований по итогам проведения рабочей группой обследований зданий (строений, сооружений) и помещений для определения вида их фактического использования для целей налогообложения в порядке и в сроки, установленные Постановлением Правительства Ханты-Мансийского автономного округа – Югры, да/нет;</t>
  </si>
  <si>
    <t xml:space="preserve">процент исполнения налогов на совокупный доход (отношение фактических поступлений к первоначальным плановым показателям), % *
</t>
  </si>
  <si>
    <t>увеличение количества плательщиков налога на профессиональный доход, %*</t>
  </si>
  <si>
    <t xml:space="preserve">не менее 100
</t>
  </si>
  <si>
    <t>- на популяризацию института самозанятых граждан с применением налога на профессиональный доход</t>
  </si>
  <si>
    <t>размещение на официальном портале Администрации города информации об объектах недвижимости, включенных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 на очередной год, да/нет</t>
  </si>
  <si>
    <t>количество ранее учтенных объектов недвижимости в отношении которых выявлены правообладатели и сведения    направлены для внесения в Единый государственный реестр недвижимости, ед.</t>
  </si>
  <si>
    <t xml:space="preserve"> - осуществлять мероприятия по выявлению правообладателей ранее учтенных объектов недвижимости, направление сведений о правообладателях данных объектов недвижимости для внесения в Единый государственный реестр недвижимости;</t>
  </si>
  <si>
    <t>проведение анализа поступлений в бюджет города земельного налога, налога на имущество физических лиц в отношении ранее учтенных объектов недвижимости по которым сведения о выявленных правообладателях направлены для внесения в Единый государственный реестр недвижимости, да/нет</t>
  </si>
  <si>
    <t>проведение адресной работы с физическими лицами-сотрудниками Администрации города и работниками муниципальных организаций города, имеющих задолженность по имущественным налогам, да/нет</t>
  </si>
  <si>
    <t>рабочая группа по снижению неформальной занятости,  ликвидации задолженности по заработной плате, обеспечению соблюдения трудовых прав работников в городе Сургуте</t>
  </si>
  <si>
    <t>отношение количества случаев нарушений неисполнения или ненадлежащее исполнение поставщиками (подрядчиками, исполнителями) обязательств, предусмотренных муниципальными контрактами по которым ведется претензионная работа, к общему количеству выявленных нарушений, %</t>
  </si>
  <si>
    <t>отношение количества случаев нарушений за использование земельных участков и муниципального имущества  (в том числе для установки и эксплуатации рекламных конструкций) при отсутствии правовых оснований по которым ведется претензионная работа к общему количеству выявленных нарушений, % *</t>
  </si>
  <si>
    <t>не менее 1 000</t>
  </si>
  <si>
    <t>не менее 15</t>
  </si>
  <si>
    <t>не более 25</t>
  </si>
  <si>
    <t>1. Направления мобилизации доходов бюджета городского округа Сургут Ханты-Мансийского автономного округа ‒ Югры</t>
  </si>
  <si>
    <t>1.1. Проводить адресную работу с организациями и индивидуальными предпринимателями в рамках деятельности комиссии по мобилизации дополнительных доходов в местный бюджет с целью сокращения объема задолженности по налоговым и неналоговым платежам</t>
  </si>
  <si>
    <t>1.2. Проводить  работу с главными администраторами доходов бюджета в рамках деятельности комиссии по мобилизации дополнительных доходов в местный бюджет с целью обеспечения поступлений доходов в бюджет города в запланированном объёме,   качественного планирования бюджетных показателей, урегулирования дебиторской задолженности.</t>
  </si>
  <si>
    <t>1.3.Принять меры, направленные на повышение роли имущественных налогов (земельного налога и налога на имущество физических лиц) в формировании бюджета города:</t>
  </si>
  <si>
    <t>проведение анализа поступлений в бюджет города сумм земельного налога в отношении земельных участков, ранее находящихся в муниципальной собственности и перешедших в собственность юридических и физических лиц на основании заключенных с Администрацией города договоров купли-продажи (за 3 последних отчетных периода) для последующего включения в налоговый оборот земельных участков, в отношении которых установлен факт неисчисления (неуплаты) сумм земельного налога, да/нет</t>
  </si>
  <si>
    <t>департамент имущественных и земельных отношений Администрации города,
департамент финансов Администрации города</t>
  </si>
  <si>
    <t>департамент имущественных и земельных отношений Администрации города, департамент финансов Администрации города</t>
  </si>
  <si>
    <r>
      <t xml:space="preserve">департамент </t>
    </r>
    <r>
      <rPr>
        <sz val="14"/>
        <rFont val="Times New Roman"/>
        <family val="1"/>
        <charset val="204"/>
      </rPr>
      <t>финансов Администрации города, комитет информационной политики Администрации города</t>
    </r>
    <r>
      <rPr>
        <sz val="14"/>
        <color theme="1"/>
        <rFont val="Times New Roman"/>
        <family val="1"/>
        <charset val="204"/>
      </rPr>
      <t xml:space="preserve">,
</t>
    </r>
    <r>
      <rPr>
        <sz val="14"/>
        <rFont val="Times New Roman"/>
        <family val="1"/>
        <charset val="204"/>
      </rPr>
      <t xml:space="preserve">структурные подразделения Администрации города, </t>
    </r>
    <r>
      <rPr>
        <sz val="14"/>
        <color theme="1"/>
        <rFont val="Times New Roman"/>
        <family val="1"/>
        <charset val="204"/>
      </rPr>
      <t>муниципальные организации города</t>
    </r>
  </si>
  <si>
    <t>организация совместно с инспекцией ИФНС России по г. Сургуту Ханты-Мансийского автономного округа - Югры информационной кампании о необходимости, порядке и сроках уплаты имущественных налогов (транспортного, земельного налога и налога на имущество физических лиц);
размещение информационных сообщений о необходимости, порядке и сроках уплаты имущественных налогов (транспортного, земельного налогов и налога на имущество физических лиц), налога на доходы физических лиц, а также об изменениях, внесенных в решения Думы города о местных налогах, на официальном портале Администрации города, в средствах массовой информации и извещениях об оплате коммунальных услуг, да/нет</t>
  </si>
  <si>
    <t>1.4. Обеспечить взаимодействие и  координацию деятельности Администрации города и федеральных фискальных, правоохранительных и контролирующих органов по выявлению скрытых форм оплаты труда, ликвидации задолженности по заработной плате в городе</t>
  </si>
  <si>
    <t>управление инвестиций, развития предпринимательства и туризма Администрации города</t>
  </si>
  <si>
    <t xml:space="preserve">Администрация города, департамент архитектуры и градостроительства Администрации города, департамент имущественных и земельных отношений Администрации города
</t>
  </si>
  <si>
    <t>1.6. Принять меры, направленные на снижение дебиторской задолженности по доходам бюджета городского округа Сургут</t>
  </si>
  <si>
    <t>распоряжение Администрации города о решениях годового общего собрания участников общества с ограниченной ответственностью, акционеров акционерного общества</t>
  </si>
  <si>
    <t>решение Думы города «О нормативах отчислений части прибыли муниципальных унитарных предприятий в доход бюджета городского округа Сургут Ханты-Мансийского автономного округа – Югры»</t>
  </si>
  <si>
    <t>департамент имущественных и земельных отношений Администрации города</t>
  </si>
  <si>
    <t>1.7. Направлять на выплату прибыли, приходящейся на доли в уставных (складочных) капиталах хозяйственных товариществ и обществ, и (или) дивидендов по акциям, которые находятся в муниципальной собственности (100%), не менее 35% (по итогам предыдущего года)</t>
  </si>
  <si>
    <t xml:space="preserve">1.8. Устанавливать дифференцированные нормативы отчислений части прибыли муниципальных унитарных предприятий, остающейся после уплаты налогов и иных обязательных платежей, исходя из финансово-хозяйственной деятельности предприятий
</t>
  </si>
  <si>
    <t>1.10. Принять меры, направленные на выявление пользователей, использующих земельные участки и муниципальное имущество (в том числе для установки и эксплуатации рекламных конструкций) при отсутствии  правовых оснований, и взыскание оплаты за такое пользование</t>
  </si>
  <si>
    <t>Администрация города, департамент образования Администрации города</t>
  </si>
  <si>
    <t>Администрация города, департамент имущественных и земельных отношений Администрации города</t>
  </si>
  <si>
    <t>контрольное управление Администрации города, департамент имущественных и земельных отношений Администрации города, департамент архитектуры и градостроительства Администрации города, Администрация города</t>
  </si>
  <si>
    <t>2.1. Осуществлять перераспределение бюджетных ассигнований и лимитов бюджетных обязательств по решению Бюджетной комиссии при Главе города на сумму экономии за счет средств местного бюджета, сложившейся свыше 400 тысяч рублей по одной закупке  по муниципальным контрактам, заключенным по результатам проведенных конкурентных закупок на поставку товаров, выполнение работ и оказание услуг для муниципальных нужд, а также по конкурентным закупкам муниципальных бюджетных и автономных учреждений за счет субсидии на иные цели                           и субсидии на осуществление капитальных вложений в объекты капитального строительства муниципальной собственности и приобретение объектов недвижимого имущества в муниципальную собственность</t>
  </si>
  <si>
    <t>доля бюджетных ассигнований и лимитов бюджетных обязательств в части средств местного бюджета, перераспределенных в результате экономии, сложившейся по итогам проведения конкурентных закупок, в общем объеме  лимитов бюджетных обязательств, доведенных в установленном порядке на осуществление закупок (без учета бюджетных инвестиций иным юридическим лицам, кроме бюджетных инвестиций в объекты капитального строительства), %</t>
  </si>
  <si>
    <t>2.2. Осуществлять мероприятия по повышению энергетической эффективности в муниципальном секторе</t>
  </si>
  <si>
    <t>департамент финансов  Администрации города</t>
  </si>
  <si>
    <t>управление физической культуры и спорта Администрации города</t>
  </si>
  <si>
    <t>2. Направления оптимизации расходов бюджета городского округа Сургут Ханты-Мансийского автономного округа – Югры</t>
  </si>
  <si>
    <t>3. Направления по оптимизации объема муниципального долга бюджета городского округа Сургут Ханты-Мансийского автономного округа – Югры и расходов на его обслуживание</t>
  </si>
  <si>
    <t>департамент финансов Администрации города</t>
  </si>
  <si>
    <t>рабочая группа по обследованию зданий (строений, сооружений) 
и помещений для определения вида их фактического использования для целей налогообложения;
департамент финансов Администрации города</t>
  </si>
  <si>
    <t>Полученный бюджетный эффект от реализации мероприятий на отчетную дату, 
тыс. рублей</t>
  </si>
  <si>
    <t>Значение целевого показателя на отчетную дату</t>
  </si>
  <si>
    <t>Обоснование неисполнения мероприятия</t>
  </si>
  <si>
    <t>Адресная работа с сотрудниками Администрации города и работниками муниципальных организаций города по урегулированию налоговой задолженности проводится на постоянной основе. По мере представления информации налоговым органом списки сотрудников-должников направляются руководителям структурных подразделений (учреждений) для проведения профилактических бесед.</t>
  </si>
  <si>
    <t xml:space="preserve">Реквизиты муниципального правового акта, утвердившего план мероприятий: </t>
  </si>
  <si>
    <t>Наименование: "Об обеспечении исполнения бюджета городского округа Сургут Ханты-Мансийского автономного округа - Югры"</t>
  </si>
  <si>
    <t>Показатель оценивается по итогам года</t>
  </si>
  <si>
    <t>Дата: 12.01.2024</t>
  </si>
  <si>
    <t xml:space="preserve">Муниципальными учреждениями города заключено 3 энергосервисных договоров (контрактов). Запланированный бюджетный эффект планируется к достижению до конца текущего года. </t>
  </si>
  <si>
    <t xml:space="preserve">Экономию, сложившуюся  по результатам проведения конкурентных закупок планируется перераспределить в следующем отчетном периоде, после заседания  Бюджетной комиссии при Главе города.
Утвержденный целевой показатель и бюджетный эффект планируется достичь до завершения 2025 финансового года.
</t>
  </si>
  <si>
    <t>За отчетный период были выставлены требования по уплате неустоек (штрафов, пеней) за неисполнение или ненадлежащее исполнение поставщиками (подрядчиками, исполнителями) обязательств, предусмотренных муниципальными контрактами, в количестве 70 ед. Поступило в бюджет города 6 142,0 тыс. рублей (без учета объемов поступившей в бюджет города просроченной дебиторской задолженности, учитываемых по мероприятию 1.6).</t>
  </si>
  <si>
    <t>Информация по исполнению плана мероприятий по мобилизации доходов, оптимизации расходов и сокращению муниципального долга
бюджета городского округа Сургут Ханты-Мансийского автономного округа - Югры за 1 квартал 2025 года</t>
  </si>
  <si>
    <t>№ 176 (в редакции от 14.05.2024 № 2395, 06.06.2024 № 2906, 09.12.2024 № 6520, 13.02.2025 № 688)</t>
  </si>
  <si>
    <t>1.9. Обеспечить привлечение средств в бюджет города от реализации муниципального имущества</t>
  </si>
  <si>
    <t>1.11. Осуществлять контроль за исполнением поставщиками (подрядчиками, исполнителями) обязательств, предусмотренных муниципальными контрактами</t>
  </si>
  <si>
    <t>В 1 квартале проведено 1 заседание  комиссии: приглашено 46  налогоплательщиков, имеющих задолженность по налогам. По итогам комиссии объем погашенной (урегулированной) задолженности на 01.04.2025 составил  8 790,7 тыс. рублей.</t>
  </si>
  <si>
    <t>По обращению Департамента финансов Ханты-Мансийского автономного округа - Югры членами рабочей группы в отчетном периоде проведены обследования фактического использования трёх объектов недвижимости. По решению уполномоченного органа (Департамента финансов ХМАО - Югры) все объекты подлежат включению в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t>
  </si>
  <si>
    <t>Информирование налогоплательщиков об объектах недвижимости, включенных в Перечень объектов недвижимого имущества, признаваемого объектом налогообложения, в отношении которых налоговая база определяется как кадастровая стоимость, на очередной год, будет осуществляться в 3-4 кварталах текущего года после направления Перечня Департаментом финансов ХМАО - Югры.</t>
  </si>
  <si>
    <t>Проведение данного мероприятия будет осуществлено в 3-4 кварталах текущего года.</t>
  </si>
  <si>
    <t>За 1 квартал 2025 года выявлены правообладатели и сведения направлены для внесения в ЕГРН в отношении 604 объектов, в том числе:
по 583 зарегистрировано право собственности правообладателями самостоятельно (в результате проведенной ДИиЗО разъяснительной работы);
по 21 объектам сведения о правообладателях ранее учтенных объектов недвижимости внесены в ЕГРН специалистами Администрации города.</t>
  </si>
  <si>
    <t>Проведение данного мероприятия будет осуществлено в последующих периодах текущего года.</t>
  </si>
  <si>
    <t>1.5. Принять меры, направленные:
- на формирование положительного общественного мнения о малом и среднем предпринимательстве, в целях стимулирования граждан к осуществлению такой деятельности;
- на совершенствование механизмов поддержки предпринимательства в целях поступления в запланированных объемах налогов на совокупный доход. Проводить анализ  эффективности  осуществляемых мер поддержки стимулирования субъектов малого бизнеса;</t>
  </si>
  <si>
    <t>В рамках реализации комплекса процессных мероприятий «Популяризация предпринимательства» муниципальной программы «Развитие малого и среднего предпринимательства в городе Сургуте» (далее – муниципальная программа) осуществляется еженедельное консультирование и информирование субъектов малого и среднего предпринимательства (далее – МСП) о формах поддержки. За 1 квартал 2025 года информационно-консультационная поддержка оказана 724 субъектам МСП. Также принято участие в серии мероприятий, проведенных Департаментом экономического развития ХМАО – Югры и Фондом поддержки предпринимательства Югры «Мой бизнес». Кроме того, еженедельно по пятницам проводятся единые консультационные дни в формате «горячей линии» с привлечением структурных подразделений Администрации города.
Целевой показатель оценивается по итогам года.</t>
  </si>
  <si>
    <t>На постоянной основе проводится информационная работа по популяризации образа самозанятого, в том числе посредством проведения информационных и образовательных мероприятий для субъектов предпринимательства и лиц, планирующих начать свое дело. Разработаны и успешно реализуются меры  имущественной поддержки для физических лиц, применяющих специальный налоговый режим «Налог на профессиональный доход». На протяжении последних лет наблюдается стабильная положительная динамика количества самозанятых граждан. По состоянию на 31.03.2025 на территории города осуществляют деятельность 42 390  самозанятых. Целевой показатель оценивается по итогам года.</t>
  </si>
  <si>
    <t>Целевой показатель оценивается по итогам года.</t>
  </si>
  <si>
    <t>Доходы в виде прибыли, приходящейся на доли в уставных (складочных) капиталах хозяйственных товариществ и обществ, и (или) дивидендов по акциям ожидаются к поступлению во 2-3 квартале текущего года.</t>
  </si>
  <si>
    <t>Решением Думы города от 21.06.2024 № 604-VII ДГ установлены дифференцированные нормативы отчислений части прибыли муниципальных унитарных предприятий, остающейся после уплаты налогов и иных обязательных платежей, исходя из их финансово-хозяйственной деятельности за 2024 год.
Срок уплаты части прибыли, остающейся после уплаты налогов и иных обязательных платежей СГМУП - 2 квартал 2025 года.</t>
  </si>
  <si>
    <t>За 1 квартал текущего года обеспечено привлечение средств в бюджет города от реализации муниципального имущества в объеме 23 092,2  тыс. рублей (11,6 % в общем объеме неналоговых доходов).</t>
  </si>
  <si>
    <t xml:space="preserve">За 1 квартал текущего года направлено землепользователям 30 претензий на сумму 14 190,63 тыс. рублей. Поступило в бюджет города неосновательного обогащения 5 487,7 тыс. рублей.
Целевой показатель оценивается по итогам года.
                                                                                             </t>
  </si>
  <si>
    <t>В целях снижения неформальной занятости населения и легализации трудовых отношений в муниципальном образовании проводится работа по  исполнению  пункта 2.2 протокола от 27.07.2023 рабочего совещания по вопросам соблюдения трудовых прав в части недопущения подмены трудовых правоотношений гражданско-правовыми, включая перевод в категорию самозанятых.  За 1 квартал 2025 года проведены  3 заседания рабочей группы МВК ХМАО - Югры по противодействию нелегальной занятости в г. Сургуте с рассмотрением 13 работодателей с признаками нелегальной занятости. Совещания проведены с участием представителей контрольно-надзорных органов.
Также, членами рабочей группы продолжается работа по снижению  и предупреждению возникновения задолженности по заработной плате. За 1 квартал 2025 года проведено 1 заседание с рассмотрением 4 организаций: в 3-х организациях, имеющих задолженность по заработной плате и в 1-ой  о предполагаемой задолженности по заработной плате.
Кроме того,  рассмотрены 20 работодателей по списку ДТиЗН  ХМАО-Югры, имеющих задолженность по налогам и сборам. обеспечению соблюдения трудовых прав работников в городе Сургуте. По итогам рабочей группы выработаны протокольные решения, направлены  в адрес представителей рабочей группы.</t>
  </si>
  <si>
    <t xml:space="preserve">В отчетном периоде ответственными исполнителями проведены следующие мероприятия:
1. По взысканию задолженности по арендной плате:
- проведено 1 заседание рабочих групп по контролю за поступлением арендных платежей, по результатам которых погашено 103,2 тыс. рублей по арендным платежам;
- в адрес правового управления направлены материалы по 9 договорам на общую сумму 4 200,1 тыс. рублей;
- направлено 62  претензии о погашении задолженности по арендной плате, пени, фактическому пользованию муниципальным имуществом на общую сумму 45 719,7 тыс. рублей, погашено 5 581,6 тыс. рублей;
- направлено 101 претензия о погашении задолженности по коммунальным платежам на общую сумму 503,7 тыс. рублей, в результате чего погашено 296,2 тыс. рублей.
2. По взысканию задолженности по  договорам купли-продажи имущества (жилых помещений) направлено 11 претензий на сумму задолженности в размере 2 128,9 тыс. рублей (оплачено 20,1 тыс. рублей).
3. По взысканию задолженности по найму муниципальных жилых помещений:
- проведено 3 заседания рабочей группы, приглашено 162 нанимателя, погашено 278,2  тыс. рублей;
- направлено 44 уведомлений (претензий) на сумму 48,7 тыс. рублей;
- взыскано отделением судебных приставов по г. Сургуту 807,8 тыс. рублей.
</t>
  </si>
  <si>
    <t>количество хозяйственных товариществ и обществ, доли в уставных (складочных) капиталах или акции которых находятся в муниципальной собственности и для которых установлен норматив отчислений от чистой прибыли в бюджет города в размере не менее 35%, ед.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</si>
</sst>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_р_._-;\-* #,##0_р_._-;_-* &quot;-&quot;_р_._-;_-@_-"/>
    <numFmt numFmtId="165" formatCode="#,##0.0"/>
  </numFmts>
  <fonts count="7" x14ac:knownFonts="1">
    <font>
      <sz val="11"/>
      <color theme="1"/>
      <name val="Calibri"/>
      <family val="2"/>
      <scheme val="minor"/>
    </font>
    <font>
      <sz val="14"/>
      <name val="Times New Roman"/>
      <family val="1"/>
      <charset val="204"/>
    </font>
    <font>
      <sz val="14"/>
      <color rgb="FFFF0000"/>
      <name val="Times New Roman"/>
      <family val="1"/>
      <charset val="204"/>
    </font>
    <font>
      <sz val="14"/>
      <color theme="1"/>
      <name val="Times New Roman"/>
      <family val="1"/>
      <charset val="204"/>
    </font>
    <font>
      <sz val="20"/>
      <color theme="1"/>
      <name val="Times New Roman"/>
      <family val="1"/>
      <charset val="204"/>
    </font>
    <font>
      <b/>
      <sz val="14"/>
      <color theme="1"/>
      <name val="Times New Roman"/>
      <family val="1"/>
      <charset val="204"/>
    </font>
    <font>
      <b/>
      <sz val="14"/>
      <name val="Times New Roman"/>
      <family val="1"/>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s>
  <cellStyleXfs count="1">
    <xf numFmtId="0" fontId="0" fillId="0" borderId="0"/>
  </cellStyleXfs>
  <cellXfs count="161">
    <xf numFmtId="0" fontId="0" fillId="0" borderId="0" xfId="0"/>
    <xf numFmtId="0" fontId="2" fillId="3" borderId="0" xfId="0" applyFont="1" applyFill="1" applyAlignment="1">
      <alignment horizontal="center" wrapText="1"/>
    </xf>
    <xf numFmtId="0" fontId="2" fillId="3" borderId="0" xfId="0" applyFont="1" applyFill="1" applyAlignment="1">
      <alignment wrapText="1"/>
    </xf>
    <xf numFmtId="0" fontId="2" fillId="3" borderId="0" xfId="0" applyFont="1" applyFill="1" applyAlignment="1">
      <alignment horizontal="justify" wrapText="1"/>
    </xf>
    <xf numFmtId="0" fontId="2" fillId="3" borderId="0" xfId="0" applyFont="1" applyFill="1" applyAlignment="1">
      <alignment horizontal="center" vertical="top" wrapText="1"/>
    </xf>
    <xf numFmtId="0" fontId="3" fillId="3" borderId="0" xfId="0" applyFont="1" applyFill="1" applyAlignment="1">
      <alignment horizontal="center" wrapText="1"/>
    </xf>
    <xf numFmtId="0" fontId="3" fillId="3" borderId="0" xfId="0" applyFont="1" applyFill="1" applyAlignment="1">
      <alignment wrapText="1"/>
    </xf>
    <xf numFmtId="0" fontId="3" fillId="3" borderId="0" xfId="0" applyFont="1" applyFill="1" applyAlignment="1">
      <alignment horizontal="justify" wrapText="1"/>
    </xf>
    <xf numFmtId="0" fontId="3" fillId="3" borderId="0" xfId="0" applyFont="1" applyFill="1" applyAlignment="1">
      <alignment horizontal="center" vertical="top" wrapText="1"/>
    </xf>
    <xf numFmtId="0" fontId="5" fillId="3" borderId="0" xfId="0" applyFont="1" applyFill="1" applyAlignment="1">
      <alignment wrapText="1"/>
    </xf>
    <xf numFmtId="0" fontId="1" fillId="3" borderId="0" xfId="0" applyFont="1" applyFill="1" applyAlignment="1">
      <alignment horizontal="center" vertical="center" wrapText="1"/>
    </xf>
    <xf numFmtId="0" fontId="1" fillId="3" borderId="0" xfId="0" applyFont="1" applyFill="1" applyAlignment="1">
      <alignment horizontal="center" vertical="top" wrapText="1"/>
    </xf>
    <xf numFmtId="0" fontId="1" fillId="3" borderId="0" xfId="0" applyFont="1" applyFill="1" applyBorder="1" applyAlignment="1">
      <alignment horizontal="center" vertical="top" wrapText="1"/>
    </xf>
    <xf numFmtId="49" fontId="3" fillId="3" borderId="0" xfId="0" applyNumberFormat="1" applyFont="1" applyFill="1" applyAlignment="1">
      <alignment horizontal="justify" vertical="top" wrapText="1"/>
    </xf>
    <xf numFmtId="49" fontId="2" fillId="3" borderId="0" xfId="0" applyNumberFormat="1" applyFont="1" applyFill="1" applyAlignment="1">
      <alignment horizontal="justify" vertical="top" wrapText="1"/>
    </xf>
    <xf numFmtId="0" fontId="1" fillId="3" borderId="0" xfId="0" applyFont="1" applyFill="1" applyAlignment="1">
      <alignment wrapText="1"/>
    </xf>
    <xf numFmtId="0" fontId="2" fillId="2" borderId="0" xfId="0" applyFont="1" applyFill="1" applyAlignment="1">
      <alignment horizontal="center" vertical="top" wrapText="1"/>
    </xf>
    <xf numFmtId="0" fontId="4" fillId="3" borderId="0" xfId="0" applyFont="1" applyFill="1" applyAlignment="1">
      <alignment horizontal="center" vertical="top" wrapText="1"/>
    </xf>
    <xf numFmtId="0" fontId="3" fillId="3" borderId="0" xfId="0" applyFont="1" applyFill="1" applyAlignment="1">
      <alignment horizontal="left" vertical="top" wrapText="1"/>
    </xf>
    <xf numFmtId="0" fontId="2" fillId="3" borderId="0" xfId="0" applyFont="1" applyFill="1" applyAlignment="1">
      <alignment horizontal="center" wrapText="1"/>
    </xf>
    <xf numFmtId="0" fontId="1" fillId="3" borderId="0" xfId="0" applyFont="1" applyFill="1" applyAlignment="1">
      <alignment horizontal="center" wrapText="1"/>
    </xf>
    <xf numFmtId="0" fontId="2" fillId="3" borderId="10" xfId="0" applyFont="1" applyFill="1" applyBorder="1" applyAlignment="1">
      <alignment vertical="top" wrapText="1"/>
    </xf>
    <xf numFmtId="0" fontId="2" fillId="3" borderId="0" xfId="0" applyFont="1" applyFill="1" applyBorder="1" applyAlignment="1">
      <alignment horizontal="justify" vertical="top" wrapText="1"/>
    </xf>
    <xf numFmtId="0" fontId="2" fillId="3" borderId="7" xfId="0" applyFont="1" applyFill="1" applyBorder="1" applyAlignment="1">
      <alignment vertical="top" wrapText="1"/>
    </xf>
    <xf numFmtId="0" fontId="2" fillId="0" borderId="7" xfId="0" applyFont="1" applyBorder="1" applyAlignment="1">
      <alignment vertical="top" wrapText="1"/>
    </xf>
    <xf numFmtId="0" fontId="1" fillId="3" borderId="6" xfId="0" applyFont="1" applyFill="1" applyBorder="1" applyAlignment="1">
      <alignment horizontal="justify" vertical="top" wrapText="1"/>
    </xf>
    <xf numFmtId="0" fontId="1" fillId="3" borderId="6" xfId="0" applyFont="1" applyFill="1" applyBorder="1" applyAlignment="1">
      <alignment horizontal="center" vertical="top" wrapText="1"/>
    </xf>
    <xf numFmtId="165" fontId="1" fillId="3" borderId="6" xfId="0" applyNumberFormat="1" applyFont="1" applyFill="1" applyBorder="1" applyAlignment="1">
      <alignment horizontal="center" vertical="top" wrapText="1"/>
    </xf>
    <xf numFmtId="0" fontId="1" fillId="3" borderId="7" xfId="0" applyFont="1" applyFill="1" applyBorder="1" applyAlignment="1">
      <alignment horizontal="justify" vertical="top" wrapText="1"/>
    </xf>
    <xf numFmtId="0" fontId="1" fillId="3" borderId="7" xfId="0" applyFont="1" applyFill="1" applyBorder="1" applyAlignment="1">
      <alignment horizontal="center" vertical="top" wrapText="1"/>
    </xf>
    <xf numFmtId="4" fontId="1" fillId="3" borderId="7" xfId="0" applyNumberFormat="1" applyFont="1" applyFill="1" applyBorder="1" applyAlignment="1">
      <alignment horizontal="center" vertical="top" wrapText="1"/>
    </xf>
    <xf numFmtId="49" fontId="1" fillId="3" borderId="1" xfId="0" applyNumberFormat="1" applyFont="1" applyFill="1" applyBorder="1" applyAlignment="1">
      <alignment horizontal="justify" vertical="top" wrapText="1"/>
    </xf>
    <xf numFmtId="165" fontId="1" fillId="3" borderId="1" xfId="0" applyNumberFormat="1" applyFont="1" applyFill="1" applyBorder="1" applyAlignment="1">
      <alignment horizontal="center"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justify" vertical="top" wrapText="1"/>
    </xf>
    <xf numFmtId="0" fontId="1" fillId="2" borderId="1" xfId="0" applyFont="1" applyFill="1" applyBorder="1" applyAlignment="1">
      <alignment vertical="top" wrapText="1"/>
    </xf>
    <xf numFmtId="0" fontId="1" fillId="2" borderId="1" xfId="0" applyFont="1" applyFill="1" applyBorder="1" applyAlignment="1">
      <alignment horizontal="justify" vertical="top" wrapText="1"/>
    </xf>
    <xf numFmtId="0" fontId="1" fillId="0" borderId="1" xfId="0" applyFont="1" applyFill="1" applyBorder="1" applyAlignment="1">
      <alignment horizontal="center" vertical="top" wrapText="1"/>
    </xf>
    <xf numFmtId="49" fontId="1" fillId="0" borderId="1" xfId="0" applyNumberFormat="1" applyFont="1" applyFill="1" applyBorder="1" applyAlignment="1">
      <alignment horizontal="justify" vertical="top" wrapText="1"/>
    </xf>
    <xf numFmtId="0" fontId="1" fillId="0" borderId="1" xfId="0" applyFont="1" applyFill="1" applyBorder="1" applyAlignment="1">
      <alignment vertical="top" wrapText="1"/>
    </xf>
    <xf numFmtId="0" fontId="1" fillId="0" borderId="1" xfId="0" applyFont="1" applyFill="1" applyBorder="1" applyAlignment="1">
      <alignment horizontal="justify" vertical="top" wrapText="1"/>
    </xf>
    <xf numFmtId="0" fontId="2" fillId="3" borderId="0" xfId="0" applyFont="1" applyFill="1" applyAlignment="1">
      <alignment horizontal="center" vertical="top" wrapText="1"/>
    </xf>
    <xf numFmtId="49" fontId="1" fillId="3" borderId="3" xfId="0" applyNumberFormat="1" applyFont="1" applyFill="1" applyBorder="1" applyAlignment="1">
      <alignment horizontal="center" vertical="top" wrapText="1"/>
    </xf>
    <xf numFmtId="0" fontId="1" fillId="3" borderId="8" xfId="0" applyFont="1" applyFill="1" applyBorder="1" applyAlignment="1">
      <alignment horizontal="justify" vertical="top" wrapText="1"/>
    </xf>
    <xf numFmtId="0" fontId="1" fillId="3" borderId="6" xfId="0" applyFont="1" applyFill="1" applyBorder="1" applyAlignment="1">
      <alignment vertical="top" wrapText="1"/>
    </xf>
    <xf numFmtId="0" fontId="1" fillId="3" borderId="5" xfId="0" applyFont="1" applyFill="1" applyBorder="1" applyAlignment="1">
      <alignment horizontal="justify" vertical="top" wrapText="1"/>
    </xf>
    <xf numFmtId="49" fontId="1" fillId="3" borderId="1" xfId="0" applyNumberFormat="1" applyFont="1" applyFill="1" applyBorder="1" applyAlignment="1">
      <alignment horizontal="center" vertical="top" wrapText="1"/>
    </xf>
    <xf numFmtId="0" fontId="1" fillId="3" borderId="2" xfId="0" applyNumberFormat="1" applyFont="1" applyFill="1" applyBorder="1" applyAlignment="1">
      <alignment horizontal="center" vertical="top" wrapText="1"/>
    </xf>
    <xf numFmtId="0" fontId="2" fillId="3" borderId="12" xfId="0" applyFont="1" applyFill="1" applyBorder="1" applyAlignment="1">
      <alignment horizontal="justify" vertical="top" wrapText="1"/>
    </xf>
    <xf numFmtId="0" fontId="2" fillId="3" borderId="0" xfId="0" applyFont="1" applyFill="1" applyAlignment="1">
      <alignment horizontal="justify" vertical="top" wrapText="1"/>
    </xf>
    <xf numFmtId="0" fontId="1" fillId="3" borderId="4" xfId="0" applyFont="1" applyFill="1" applyBorder="1" applyAlignment="1">
      <alignment horizontal="center" vertical="top" wrapText="1"/>
    </xf>
    <xf numFmtId="0" fontId="1" fillId="3" borderId="4" xfId="0" applyFont="1" applyFill="1" applyBorder="1" applyAlignment="1">
      <alignment vertical="top" wrapText="1"/>
    </xf>
    <xf numFmtId="0" fontId="1" fillId="3" borderId="10" xfId="0" applyFont="1" applyFill="1" applyBorder="1" applyAlignment="1">
      <alignment horizontal="justify" vertical="top" wrapText="1"/>
    </xf>
    <xf numFmtId="0" fontId="1" fillId="3" borderId="10" xfId="0" applyFont="1" applyFill="1" applyBorder="1" applyAlignment="1">
      <alignment horizontal="center" vertical="top" wrapText="1"/>
    </xf>
    <xf numFmtId="165" fontId="1" fillId="3" borderId="10" xfId="0" applyNumberFormat="1" applyFont="1" applyFill="1" applyBorder="1" applyAlignment="1">
      <alignment horizontal="center" vertical="top" wrapText="1"/>
    </xf>
    <xf numFmtId="0" fontId="1" fillId="3" borderId="2" xfId="0" applyFont="1" applyFill="1" applyBorder="1" applyAlignment="1">
      <alignment horizontal="justify" vertical="top" wrapText="1"/>
    </xf>
    <xf numFmtId="49" fontId="3" fillId="3" borderId="11" xfId="0" applyNumberFormat="1" applyFont="1" applyFill="1" applyBorder="1" applyAlignment="1">
      <alignment horizontal="justify" vertical="top" wrapText="1"/>
    </xf>
    <xf numFmtId="0" fontId="3" fillId="0" borderId="2" xfId="0" applyFont="1" applyFill="1" applyBorder="1" applyAlignment="1">
      <alignment vertical="top" wrapText="1"/>
    </xf>
    <xf numFmtId="0" fontId="3" fillId="3" borderId="6" xfId="0" applyFont="1" applyFill="1" applyBorder="1" applyAlignment="1">
      <alignment vertical="top" wrapText="1"/>
    </xf>
    <xf numFmtId="0" fontId="3" fillId="3" borderId="2" xfId="0" applyFont="1" applyFill="1" applyBorder="1" applyAlignment="1">
      <alignment vertical="top" wrapText="1"/>
    </xf>
    <xf numFmtId="0" fontId="3" fillId="3" borderId="11" xfId="0" applyFont="1" applyFill="1" applyBorder="1" applyAlignment="1">
      <alignment horizontal="justify" vertical="top" wrapText="1"/>
    </xf>
    <xf numFmtId="49" fontId="3" fillId="3" borderId="10" xfId="0" applyNumberFormat="1" applyFont="1" applyFill="1" applyBorder="1" applyAlignment="1">
      <alignment horizontal="justify" vertical="top" wrapText="1"/>
    </xf>
    <xf numFmtId="0" fontId="3" fillId="3" borderId="10" xfId="0" applyFont="1" applyFill="1" applyBorder="1" applyAlignment="1">
      <alignment vertical="top" wrapText="1"/>
    </xf>
    <xf numFmtId="0" fontId="3" fillId="3" borderId="4" xfId="0" applyFont="1" applyFill="1" applyBorder="1" applyAlignment="1">
      <alignment horizontal="justify" vertical="top" wrapText="1"/>
    </xf>
    <xf numFmtId="49" fontId="3" fillId="0" borderId="0" xfId="0" applyNumberFormat="1" applyFont="1" applyFill="1" applyBorder="1" applyAlignment="1">
      <alignment horizontal="center" vertical="top" wrapText="1"/>
    </xf>
    <xf numFmtId="49" fontId="3" fillId="0" borderId="10"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3" borderId="10" xfId="0" applyFont="1" applyFill="1" applyBorder="1" applyAlignment="1">
      <alignment horizontal="justify" vertical="top" wrapText="1"/>
    </xf>
    <xf numFmtId="49" fontId="3" fillId="3" borderId="4" xfId="0" applyNumberFormat="1" applyFont="1" applyFill="1" applyBorder="1" applyAlignment="1">
      <alignment vertical="top" wrapText="1"/>
    </xf>
    <xf numFmtId="49" fontId="3" fillId="3" borderId="0" xfId="0" applyNumberFormat="1" applyFont="1" applyFill="1" applyBorder="1" applyAlignment="1">
      <alignment horizontal="justify" vertical="top" wrapText="1"/>
    </xf>
    <xf numFmtId="0" fontId="3" fillId="0" borderId="10" xfId="0" applyFont="1" applyBorder="1" applyAlignment="1">
      <alignment vertical="top" wrapText="1"/>
    </xf>
    <xf numFmtId="0" fontId="3" fillId="3" borderId="0" xfId="0" applyFont="1" applyFill="1" applyBorder="1" applyAlignment="1">
      <alignment horizontal="justify" vertical="top" wrapText="1"/>
    </xf>
    <xf numFmtId="0" fontId="3" fillId="3" borderId="7" xfId="0" applyFont="1" applyFill="1" applyBorder="1" applyAlignment="1">
      <alignment horizontal="justify" vertical="top" wrapText="1"/>
    </xf>
    <xf numFmtId="49" fontId="3" fillId="0" borderId="7" xfId="0" applyNumberFormat="1" applyFont="1" applyFill="1" applyBorder="1" applyAlignment="1">
      <alignment horizontal="center" vertical="top" wrapText="1"/>
    </xf>
    <xf numFmtId="0" fontId="3" fillId="0" borderId="7" xfId="0" applyFont="1" applyFill="1" applyBorder="1" applyAlignment="1">
      <alignment horizontal="center" vertical="top" wrapText="1"/>
    </xf>
    <xf numFmtId="3" fontId="3" fillId="0" borderId="10" xfId="0"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2" fontId="3" fillId="3" borderId="1" xfId="0" applyNumberFormat="1" applyFont="1" applyFill="1" applyBorder="1" applyAlignment="1">
      <alignment horizontal="justify" vertical="top" wrapText="1"/>
    </xf>
    <xf numFmtId="2" fontId="3" fillId="3" borderId="2" xfId="0" applyNumberFormat="1" applyFont="1" applyFill="1" applyBorder="1" applyAlignment="1">
      <alignment horizontal="justify" vertical="top" wrapText="1"/>
    </xf>
    <xf numFmtId="0" fontId="3" fillId="3" borderId="1"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1" xfId="0" applyFont="1" applyFill="1" applyBorder="1" applyAlignment="1">
      <alignment horizontal="justify" vertical="top" wrapText="1"/>
    </xf>
    <xf numFmtId="0" fontId="1" fillId="3" borderId="1" xfId="0" applyFont="1" applyFill="1" applyBorder="1" applyAlignment="1">
      <alignment horizontal="justify" vertical="top" wrapText="1"/>
    </xf>
    <xf numFmtId="0" fontId="2" fillId="3" borderId="0" xfId="0" applyFont="1" applyFill="1" applyAlignment="1">
      <alignment horizontal="center" vertical="top" wrapText="1"/>
    </xf>
    <xf numFmtId="0" fontId="3" fillId="3" borderId="0" xfId="0" applyFont="1" applyFill="1" applyAlignment="1">
      <alignment horizontal="left" vertical="top" wrapText="1"/>
    </xf>
    <xf numFmtId="165" fontId="3" fillId="3" borderId="8" xfId="0" applyNumberFormat="1" applyFont="1" applyFill="1" applyBorder="1" applyAlignment="1">
      <alignment horizontal="center" vertical="top" wrapText="1"/>
    </xf>
    <xf numFmtId="165" fontId="1" fillId="0" borderId="6" xfId="0" applyNumberFormat="1" applyFont="1" applyFill="1" applyBorder="1" applyAlignment="1">
      <alignment horizontal="center" vertical="top" wrapText="1"/>
    </xf>
    <xf numFmtId="165" fontId="1" fillId="3" borderId="8" xfId="0" applyNumberFormat="1" applyFont="1" applyFill="1" applyBorder="1" applyAlignment="1">
      <alignment horizontal="center" vertical="top" wrapText="1"/>
    </xf>
    <xf numFmtId="165" fontId="3" fillId="0" borderId="6" xfId="0" applyNumberFormat="1" applyFont="1" applyFill="1" applyBorder="1" applyAlignment="1">
      <alignment horizontal="center" vertical="top" wrapText="1"/>
    </xf>
    <xf numFmtId="165" fontId="1" fillId="0" borderId="8" xfId="0" applyNumberFormat="1" applyFont="1" applyFill="1" applyBorder="1" applyAlignment="1">
      <alignment horizontal="center" vertical="top" wrapText="1"/>
    </xf>
    <xf numFmtId="164" fontId="1" fillId="3" borderId="8" xfId="0" applyNumberFormat="1" applyFont="1" applyFill="1" applyBorder="1" applyAlignment="1">
      <alignment vertical="top" wrapText="1"/>
    </xf>
    <xf numFmtId="0" fontId="4" fillId="3" borderId="0" xfId="0" applyFont="1" applyFill="1" applyAlignment="1">
      <alignment horizontal="center" vertical="top" wrapText="1"/>
    </xf>
    <xf numFmtId="2" fontId="1" fillId="3" borderId="1" xfId="0" applyNumberFormat="1" applyFont="1" applyFill="1" applyBorder="1" applyAlignment="1">
      <alignment horizontal="justify" vertical="top" wrapText="1"/>
    </xf>
    <xf numFmtId="0" fontId="1" fillId="0" borderId="6" xfId="0" applyNumberFormat="1" applyFont="1" applyFill="1" applyBorder="1" applyAlignment="1">
      <alignment horizontal="center" vertical="top" wrapText="1"/>
    </xf>
    <xf numFmtId="2" fontId="1" fillId="3" borderId="1" xfId="0" applyNumberFormat="1" applyFont="1" applyFill="1" applyBorder="1" applyAlignment="1">
      <alignment horizontal="justify" wrapText="1"/>
    </xf>
    <xf numFmtId="2" fontId="6" fillId="3" borderId="1" xfId="0" applyNumberFormat="1" applyFont="1" applyFill="1" applyBorder="1" applyAlignment="1">
      <alignment horizontal="justify" wrapText="1"/>
    </xf>
    <xf numFmtId="2" fontId="1" fillId="3" borderId="2" xfId="0" applyNumberFormat="1" applyFont="1" applyFill="1" applyBorder="1" applyAlignment="1">
      <alignment horizontal="justify" vertical="center" wrapText="1"/>
    </xf>
    <xf numFmtId="2" fontId="1" fillId="3" borderId="1" xfId="0" applyNumberFormat="1" applyFont="1" applyFill="1" applyBorder="1" applyAlignment="1">
      <alignment horizontal="justify" vertical="center" wrapText="1"/>
    </xf>
    <xf numFmtId="165" fontId="3" fillId="3" borderId="1" xfId="0" applyNumberFormat="1" applyFont="1" applyFill="1" applyBorder="1" applyAlignment="1">
      <alignment horizontal="justify" vertical="center" wrapText="1"/>
    </xf>
    <xf numFmtId="165" fontId="3" fillId="3" borderId="1" xfId="0" applyNumberFormat="1" applyFont="1" applyFill="1" applyBorder="1" applyAlignment="1">
      <alignment horizontal="justify" vertical="top" wrapText="1"/>
    </xf>
    <xf numFmtId="2" fontId="1" fillId="0" borderId="1" xfId="0" applyNumberFormat="1" applyFont="1" applyFill="1" applyBorder="1" applyAlignment="1">
      <alignment horizontal="justify" vertical="top" wrapText="1"/>
    </xf>
    <xf numFmtId="0" fontId="2" fillId="3" borderId="0" xfId="0" applyFont="1" applyFill="1" applyAlignment="1">
      <alignment horizontal="center" vertical="top" wrapText="1"/>
    </xf>
    <xf numFmtId="0" fontId="1" fillId="3" borderId="1" xfId="0" applyFont="1" applyFill="1" applyBorder="1" applyAlignment="1">
      <alignment vertical="top" wrapText="1"/>
    </xf>
    <xf numFmtId="0" fontId="1" fillId="3" borderId="2" xfId="0" applyFont="1" applyFill="1" applyBorder="1" applyAlignment="1">
      <alignment horizontal="center" vertical="top" wrapText="1"/>
    </xf>
    <xf numFmtId="49" fontId="2" fillId="3" borderId="4" xfId="0" applyNumberFormat="1" applyFont="1" applyFill="1" applyBorder="1" applyAlignment="1">
      <alignment horizontal="center" vertical="top" wrapText="1"/>
    </xf>
    <xf numFmtId="49" fontId="3" fillId="3" borderId="2" xfId="0" applyNumberFormat="1" applyFont="1" applyFill="1" applyBorder="1" applyAlignment="1">
      <alignment horizontal="center" vertical="top" wrapText="1"/>
    </xf>
    <xf numFmtId="49" fontId="1" fillId="3" borderId="2" xfId="0" applyNumberFormat="1" applyFont="1" applyFill="1" applyBorder="1" applyAlignment="1">
      <alignment horizontal="justify" vertical="top" wrapText="1"/>
    </xf>
    <xf numFmtId="49" fontId="1" fillId="3" borderId="3" xfId="0" applyNumberFormat="1" applyFont="1" applyFill="1" applyBorder="1" applyAlignment="1">
      <alignment horizontal="justify" vertical="top" wrapText="1"/>
    </xf>
    <xf numFmtId="2" fontId="1" fillId="3" borderId="2" xfId="0" applyNumberFormat="1" applyFont="1" applyFill="1" applyBorder="1" applyAlignment="1">
      <alignment horizontal="justify" vertical="top" wrapText="1"/>
    </xf>
    <xf numFmtId="2" fontId="1" fillId="3" borderId="4" xfId="0" applyNumberFormat="1" applyFont="1" applyFill="1" applyBorder="1" applyAlignment="1">
      <alignment horizontal="justify" vertical="top" wrapText="1"/>
    </xf>
    <xf numFmtId="2" fontId="1" fillId="3" borderId="3" xfId="0" applyNumberFormat="1" applyFont="1" applyFill="1" applyBorder="1" applyAlignment="1">
      <alignment horizontal="justify" vertical="top" wrapText="1"/>
    </xf>
    <xf numFmtId="0" fontId="1" fillId="3" borderId="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center" vertical="top" wrapText="1"/>
    </xf>
    <xf numFmtId="0" fontId="1" fillId="3" borderId="2" xfId="0" applyFont="1" applyFill="1" applyBorder="1" applyAlignment="1">
      <alignment vertical="top" wrapText="1"/>
    </xf>
    <xf numFmtId="0" fontId="3"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164" fontId="1" fillId="0" borderId="1" xfId="0" applyNumberFormat="1" applyFont="1" applyFill="1" applyBorder="1" applyAlignment="1">
      <alignment vertical="top" wrapText="1"/>
    </xf>
    <xf numFmtId="0" fontId="3" fillId="3" borderId="0" xfId="0" applyFont="1" applyFill="1" applyAlignment="1">
      <alignment horizontal="justify" vertical="top" wrapText="1"/>
    </xf>
    <xf numFmtId="0" fontId="3" fillId="3" borderId="0" xfId="0" applyFont="1" applyFill="1" applyAlignment="1">
      <alignment horizontal="center" vertical="center" wrapText="1"/>
    </xf>
    <xf numFmtId="165" fontId="3" fillId="3" borderId="0" xfId="0" applyNumberFormat="1" applyFont="1" applyFill="1" applyAlignment="1">
      <alignment horizontal="center" vertical="top" wrapText="1"/>
    </xf>
    <xf numFmtId="3" fontId="1" fillId="0" borderId="8" xfId="0" applyNumberFormat="1" applyFont="1" applyFill="1" applyBorder="1" applyAlignment="1">
      <alignment horizontal="center" vertical="top" wrapText="1"/>
    </xf>
    <xf numFmtId="0" fontId="3" fillId="0" borderId="4" xfId="0" applyFont="1" applyBorder="1" applyAlignment="1">
      <alignment vertical="top" wrapText="1"/>
    </xf>
    <xf numFmtId="0" fontId="2" fillId="3" borderId="0" xfId="0" applyFont="1" applyFill="1" applyAlignment="1">
      <alignment horizontal="center" vertical="top" wrapText="1"/>
    </xf>
    <xf numFmtId="0" fontId="1" fillId="3" borderId="1" xfId="0" applyFont="1" applyFill="1" applyBorder="1" applyAlignment="1">
      <alignment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49" fontId="2" fillId="3" borderId="4" xfId="0" applyNumberFormat="1" applyFont="1" applyFill="1" applyBorder="1" applyAlignment="1">
      <alignment horizontal="center" vertical="top" wrapText="1"/>
    </xf>
    <xf numFmtId="0" fontId="2" fillId="0" borderId="3" xfId="0" applyFont="1" applyBorder="1" applyAlignment="1">
      <alignment horizontal="center" vertical="top" wrapText="1"/>
    </xf>
    <xf numFmtId="49" fontId="3" fillId="3" borderId="2" xfId="0" applyNumberFormat="1" applyFont="1" applyFill="1" applyBorder="1" applyAlignment="1">
      <alignment horizontal="center" vertical="top" wrapText="1"/>
    </xf>
    <xf numFmtId="49" fontId="3" fillId="3" borderId="4" xfId="0" applyNumberFormat="1" applyFont="1" applyFill="1" applyBorder="1" applyAlignment="1">
      <alignment horizontal="center" vertical="top" wrapText="1"/>
    </xf>
    <xf numFmtId="0" fontId="3" fillId="3" borderId="4" xfId="0" applyFont="1" applyFill="1" applyBorder="1" applyAlignment="1">
      <alignment horizontal="left" vertical="top" wrapText="1"/>
    </xf>
    <xf numFmtId="0" fontId="1" fillId="3" borderId="0" xfId="0" applyFont="1" applyFill="1" applyAlignment="1">
      <alignment horizontal="left" vertical="top" wrapText="1"/>
    </xf>
    <xf numFmtId="0" fontId="1" fillId="3" borderId="1" xfId="0" applyFont="1" applyFill="1" applyBorder="1" applyAlignment="1">
      <alignment horizontal="center" vertical="top"/>
    </xf>
    <xf numFmtId="49" fontId="1" fillId="3" borderId="2" xfId="0" applyNumberFormat="1" applyFont="1" applyFill="1" applyBorder="1" applyAlignment="1">
      <alignment horizontal="justify" vertical="top" wrapText="1"/>
    </xf>
    <xf numFmtId="49" fontId="1" fillId="3" borderId="3" xfId="0" applyNumberFormat="1" applyFont="1" applyFill="1" applyBorder="1" applyAlignment="1">
      <alignment horizontal="justify" vertical="top" wrapText="1"/>
    </xf>
    <xf numFmtId="2" fontId="1" fillId="3" borderId="2" xfId="0" applyNumberFormat="1" applyFont="1" applyFill="1" applyBorder="1" applyAlignment="1">
      <alignment horizontal="justify" vertical="top" wrapText="1"/>
    </xf>
    <xf numFmtId="2" fontId="1" fillId="3" borderId="4" xfId="0" applyNumberFormat="1" applyFont="1" applyFill="1" applyBorder="1" applyAlignment="1">
      <alignment horizontal="justify" vertical="top" wrapText="1"/>
    </xf>
    <xf numFmtId="2" fontId="1" fillId="3" borderId="3" xfId="0" applyNumberFormat="1" applyFont="1" applyFill="1" applyBorder="1" applyAlignment="1">
      <alignment horizontal="justify" vertical="top" wrapText="1"/>
    </xf>
    <xf numFmtId="49" fontId="3" fillId="3" borderId="8" xfId="0" applyNumberFormat="1" applyFont="1" applyFill="1" applyBorder="1" applyAlignment="1">
      <alignment horizontal="left" vertical="top" wrapText="1"/>
    </xf>
    <xf numFmtId="0" fontId="3" fillId="0" borderId="9" xfId="0" applyFont="1" applyBorder="1" applyAlignment="1">
      <alignment vertical="top" wrapText="1"/>
    </xf>
    <xf numFmtId="49" fontId="1" fillId="3" borderId="8" xfId="0" applyNumberFormat="1" applyFont="1" applyFill="1" applyBorder="1" applyAlignment="1">
      <alignment horizontal="justify" vertical="top" wrapText="1"/>
    </xf>
    <xf numFmtId="0" fontId="1" fillId="0" borderId="9" xfId="0" applyFont="1" applyBorder="1" applyAlignment="1">
      <alignment vertical="top" wrapText="1"/>
    </xf>
    <xf numFmtId="0" fontId="1" fillId="3" borderId="8" xfId="0" applyFont="1" applyFill="1" applyBorder="1" applyAlignment="1">
      <alignment horizontal="left" vertical="center" wrapText="1"/>
    </xf>
    <xf numFmtId="0" fontId="1" fillId="3" borderId="9"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9" xfId="0" applyFont="1" applyFill="1" applyBorder="1" applyAlignment="1">
      <alignment horizontal="left" vertical="center" wrapText="1"/>
    </xf>
    <xf numFmtId="0" fontId="3" fillId="3" borderId="2" xfId="0" applyFont="1" applyFill="1" applyBorder="1" applyAlignment="1">
      <alignment horizontal="center" vertical="top" wrapText="1"/>
    </xf>
    <xf numFmtId="0" fontId="3" fillId="3" borderId="3" xfId="0" applyFont="1" applyFill="1" applyBorder="1" applyAlignment="1">
      <alignment horizontal="center" vertical="top" wrapText="1"/>
    </xf>
    <xf numFmtId="0" fontId="4" fillId="3" borderId="0" xfId="0" applyFont="1" applyFill="1" applyAlignment="1">
      <alignment horizontal="center" vertical="top" wrapText="1"/>
    </xf>
    <xf numFmtId="0" fontId="0" fillId="0" borderId="0" xfId="0" applyAlignment="1">
      <alignment wrapText="1"/>
    </xf>
    <xf numFmtId="0" fontId="3" fillId="3" borderId="1" xfId="0" applyFont="1" applyFill="1" applyBorder="1" applyAlignment="1">
      <alignment horizontal="left" vertical="center" wrapText="1"/>
    </xf>
    <xf numFmtId="0" fontId="1" fillId="3" borderId="2" xfId="0" applyFont="1" applyFill="1" applyBorder="1" applyAlignment="1">
      <alignment vertical="top" wrapText="1"/>
    </xf>
    <xf numFmtId="0" fontId="1" fillId="3" borderId="3" xfId="0" applyFont="1" applyFill="1" applyBorder="1" applyAlignment="1">
      <alignment vertical="top" wrapText="1"/>
    </xf>
    <xf numFmtId="2" fontId="1" fillId="3" borderId="2" xfId="0" applyNumberFormat="1" applyFont="1" applyFill="1" applyBorder="1" applyAlignment="1">
      <alignment horizontal="center" vertical="top" wrapText="1"/>
    </xf>
    <xf numFmtId="2" fontId="1" fillId="3" borderId="3" xfId="0" applyNumberFormat="1" applyFont="1" applyFill="1" applyBorder="1" applyAlignment="1">
      <alignment horizontal="center" vertical="top" wrapText="1"/>
    </xf>
    <xf numFmtId="0" fontId="3" fillId="3" borderId="0" xfId="0" applyFont="1" applyFill="1" applyAlignment="1">
      <alignment horizontal="left" vertical="center" wrapText="1"/>
    </xf>
    <xf numFmtId="0" fontId="3" fillId="3" borderId="1" xfId="0" applyFont="1" applyFill="1" applyBorder="1" applyAlignment="1">
      <alignment horizontal="center" vertical="top" wrapText="1"/>
    </xf>
    <xf numFmtId="0" fontId="1" fillId="3" borderId="1" xfId="0" applyFont="1" applyFill="1" applyBorder="1" applyAlignment="1">
      <alignment horizontal="center" vertical="top" wrapText="1"/>
    </xf>
    <xf numFmtId="49" fontId="3" fillId="3" borderId="1" xfId="0" applyNumberFormat="1" applyFont="1" applyFill="1" applyBorder="1" applyAlignment="1">
      <alignment horizontal="center" vertical="top"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6"/>
  <sheetViews>
    <sheetView tabSelected="1" view="pageBreakPreview" zoomScale="70" zoomScaleNormal="75" zoomScaleSheetLayoutView="70" workbookViewId="0">
      <selection activeCell="B9" sqref="B9:B10"/>
    </sheetView>
  </sheetViews>
  <sheetFormatPr defaultColWidth="9.140625" defaultRowHeight="18.75" x14ac:dyDescent="0.3"/>
  <cols>
    <col min="1" max="1" width="8.42578125" style="8" customWidth="1"/>
    <col min="2" max="2" width="56.85546875" style="14" customWidth="1"/>
    <col min="3" max="3" width="25.85546875" style="1" customWidth="1"/>
    <col min="4" max="4" width="21.85546875" style="4" customWidth="1"/>
    <col min="5" max="5" width="40.28515625" style="20" customWidth="1"/>
    <col min="6" max="6" width="52.5703125" style="3" customWidth="1"/>
    <col min="7" max="7" width="18.85546875" style="4" customWidth="1"/>
    <col min="8" max="8" width="17.85546875" style="4" customWidth="1"/>
    <col min="9" max="10" width="17.85546875" style="83" customWidth="1"/>
    <col min="11" max="11" width="101.5703125" style="15" customWidth="1"/>
    <col min="12" max="29" width="9.140625" style="2" customWidth="1"/>
    <col min="30" max="16384" width="9.140625" style="2"/>
  </cols>
  <sheetData>
    <row r="1" spans="1:11" s="6" customFormat="1" ht="24" customHeight="1" x14ac:dyDescent="0.3">
      <c r="A1" s="8"/>
      <c r="B1" s="13"/>
      <c r="C1" s="5"/>
      <c r="D1" s="8"/>
      <c r="E1" s="20"/>
      <c r="F1" s="7"/>
      <c r="G1" s="17"/>
      <c r="H1" s="18"/>
      <c r="I1" s="84"/>
      <c r="J1" s="84"/>
      <c r="K1" s="15"/>
    </row>
    <row r="2" spans="1:11" s="6" customFormat="1" ht="57" customHeight="1" x14ac:dyDescent="0.3">
      <c r="A2" s="150" t="s">
        <v>119</v>
      </c>
      <c r="B2" s="150"/>
      <c r="C2" s="150"/>
      <c r="D2" s="150"/>
      <c r="E2" s="150"/>
      <c r="F2" s="150"/>
      <c r="G2" s="150"/>
      <c r="H2" s="150"/>
      <c r="I2" s="151"/>
      <c r="J2" s="151"/>
      <c r="K2" s="151"/>
    </row>
    <row r="3" spans="1:11" s="6" customFormat="1" ht="36.6" customHeight="1" x14ac:dyDescent="0.3">
      <c r="A3" s="91"/>
      <c r="B3" s="91"/>
      <c r="C3" s="91"/>
      <c r="D3" s="91"/>
      <c r="E3" s="91"/>
      <c r="F3" s="91"/>
      <c r="G3" s="91"/>
      <c r="H3" s="91"/>
      <c r="I3" s="91"/>
      <c r="J3" s="91"/>
      <c r="K3" s="15"/>
    </row>
    <row r="4" spans="1:11" s="6" customFormat="1" ht="27" customHeight="1" x14ac:dyDescent="0.3">
      <c r="A4" s="157" t="s">
        <v>112</v>
      </c>
      <c r="B4" s="157"/>
      <c r="C4" s="157"/>
      <c r="D4" s="157"/>
      <c r="E4" s="157"/>
      <c r="F4" s="157"/>
      <c r="G4" s="157"/>
      <c r="H4" s="157"/>
      <c r="I4" s="157"/>
      <c r="J4" s="157"/>
      <c r="K4" s="157"/>
    </row>
    <row r="5" spans="1:11" s="6" customFormat="1" ht="27" customHeight="1" x14ac:dyDescent="0.3">
      <c r="A5" s="157" t="s">
        <v>115</v>
      </c>
      <c r="B5" s="157"/>
      <c r="C5" s="157"/>
      <c r="D5" s="157"/>
      <c r="E5" s="157"/>
      <c r="F5" s="157"/>
      <c r="G5" s="157"/>
      <c r="H5" s="157"/>
      <c r="I5" s="157"/>
      <c r="J5" s="157"/>
      <c r="K5" s="157"/>
    </row>
    <row r="6" spans="1:11" s="6" customFormat="1" ht="24" customHeight="1" x14ac:dyDescent="0.3">
      <c r="A6" s="157" t="s">
        <v>120</v>
      </c>
      <c r="B6" s="157"/>
      <c r="C6" s="157"/>
      <c r="D6" s="157"/>
      <c r="E6" s="157"/>
      <c r="F6" s="157"/>
      <c r="G6" s="157"/>
      <c r="H6" s="157"/>
      <c r="I6" s="157"/>
      <c r="J6" s="157"/>
      <c r="K6" s="157"/>
    </row>
    <row r="7" spans="1:11" s="6" customFormat="1" ht="32.25" customHeight="1" x14ac:dyDescent="0.3">
      <c r="A7" s="157" t="s">
        <v>113</v>
      </c>
      <c r="B7" s="157"/>
      <c r="C7" s="157"/>
      <c r="D7" s="157"/>
      <c r="E7" s="157"/>
      <c r="F7" s="157"/>
      <c r="G7" s="157"/>
      <c r="H7" s="157"/>
      <c r="I7" s="157"/>
      <c r="J7" s="157"/>
      <c r="K7" s="157"/>
    </row>
    <row r="8" spans="1:11" s="6" customFormat="1" ht="24" customHeight="1" x14ac:dyDescent="0.3">
      <c r="A8" s="8"/>
      <c r="B8" s="119"/>
      <c r="C8" s="120"/>
      <c r="D8" s="8"/>
      <c r="E8" s="10"/>
      <c r="F8" s="120"/>
      <c r="G8" s="8"/>
      <c r="H8" s="8"/>
      <c r="I8" s="121"/>
      <c r="J8" s="8"/>
      <c r="K8" s="15"/>
    </row>
    <row r="9" spans="1:11" s="8" customFormat="1" ht="54.75" customHeight="1" x14ac:dyDescent="0.25">
      <c r="A9" s="158" t="s">
        <v>7</v>
      </c>
      <c r="B9" s="160" t="s">
        <v>0</v>
      </c>
      <c r="C9" s="158" t="s">
        <v>3</v>
      </c>
      <c r="D9" s="158" t="s">
        <v>11</v>
      </c>
      <c r="E9" s="159" t="s">
        <v>1</v>
      </c>
      <c r="F9" s="158" t="s">
        <v>5</v>
      </c>
      <c r="G9" s="148" t="s">
        <v>6</v>
      </c>
      <c r="H9" s="148" t="s">
        <v>14</v>
      </c>
      <c r="I9" s="148" t="s">
        <v>108</v>
      </c>
      <c r="J9" s="148" t="s">
        <v>109</v>
      </c>
      <c r="K9" s="155" t="s">
        <v>110</v>
      </c>
    </row>
    <row r="10" spans="1:11" s="8" customFormat="1" ht="100.15" customHeight="1" x14ac:dyDescent="0.25">
      <c r="A10" s="158"/>
      <c r="B10" s="160"/>
      <c r="C10" s="158"/>
      <c r="D10" s="158"/>
      <c r="E10" s="159"/>
      <c r="F10" s="158"/>
      <c r="G10" s="149"/>
      <c r="H10" s="149"/>
      <c r="I10" s="149"/>
      <c r="J10" s="149"/>
      <c r="K10" s="156"/>
    </row>
    <row r="11" spans="1:11" s="6" customFormat="1" ht="23.25" customHeight="1" x14ac:dyDescent="0.3">
      <c r="A11" s="152" t="s">
        <v>77</v>
      </c>
      <c r="B11" s="152"/>
      <c r="C11" s="152"/>
      <c r="D11" s="152"/>
      <c r="E11" s="152"/>
      <c r="F11" s="152"/>
      <c r="G11" s="152"/>
      <c r="H11" s="146"/>
      <c r="I11" s="112"/>
      <c r="J11" s="112"/>
      <c r="K11" s="94"/>
    </row>
    <row r="12" spans="1:11" s="9" customFormat="1" ht="24" customHeight="1" x14ac:dyDescent="0.3">
      <c r="A12" s="146" t="s">
        <v>12</v>
      </c>
      <c r="B12" s="147"/>
      <c r="C12" s="147"/>
      <c r="D12" s="147"/>
      <c r="E12" s="147"/>
      <c r="F12" s="147"/>
      <c r="G12" s="147"/>
      <c r="H12" s="85">
        <f>H13+H26+H28+H29+H30+H31+H32</f>
        <v>408071.85125000007</v>
      </c>
      <c r="I12" s="85">
        <f>I13+I26+I28+I29+I30+I31+I32</f>
        <v>54558.14</v>
      </c>
      <c r="J12" s="85"/>
      <c r="K12" s="95"/>
    </row>
    <row r="13" spans="1:11" s="11" customFormat="1" ht="140.25" customHeight="1" x14ac:dyDescent="0.25">
      <c r="A13" s="103" t="s">
        <v>22</v>
      </c>
      <c r="B13" s="106" t="s">
        <v>78</v>
      </c>
      <c r="C13" s="102" t="s">
        <v>21</v>
      </c>
      <c r="D13" s="102" t="s">
        <v>19</v>
      </c>
      <c r="E13" s="106" t="s">
        <v>34</v>
      </c>
      <c r="F13" s="106" t="s">
        <v>52</v>
      </c>
      <c r="G13" s="47" t="s">
        <v>20</v>
      </c>
      <c r="H13" s="86">
        <v>25000</v>
      </c>
      <c r="I13" s="86">
        <v>8790.7000000000007</v>
      </c>
      <c r="J13" s="93">
        <v>1</v>
      </c>
      <c r="K13" s="92" t="s">
        <v>123</v>
      </c>
    </row>
    <row r="14" spans="1:11" s="11" customFormat="1" ht="177.75" customHeight="1" x14ac:dyDescent="0.25">
      <c r="A14" s="117" t="s">
        <v>23</v>
      </c>
      <c r="B14" s="31" t="s">
        <v>79</v>
      </c>
      <c r="C14" s="102" t="s">
        <v>21</v>
      </c>
      <c r="D14" s="102" t="s">
        <v>19</v>
      </c>
      <c r="E14" s="31" t="s">
        <v>34</v>
      </c>
      <c r="F14" s="31" t="s">
        <v>52</v>
      </c>
      <c r="G14" s="117" t="s">
        <v>20</v>
      </c>
      <c r="H14" s="87" t="s">
        <v>2</v>
      </c>
      <c r="I14" s="87" t="s">
        <v>2</v>
      </c>
      <c r="J14" s="87" t="s">
        <v>2</v>
      </c>
      <c r="K14" s="108" t="s">
        <v>128</v>
      </c>
    </row>
    <row r="15" spans="1:11" s="10" customFormat="1" ht="83.25" customHeight="1" x14ac:dyDescent="0.25">
      <c r="A15" s="130" t="s">
        <v>24</v>
      </c>
      <c r="B15" s="56" t="s">
        <v>80</v>
      </c>
      <c r="C15" s="57"/>
      <c r="D15" s="58"/>
      <c r="E15" s="59"/>
      <c r="F15" s="60"/>
      <c r="G15" s="105"/>
      <c r="H15" s="88"/>
      <c r="I15" s="88"/>
      <c r="J15" s="88"/>
      <c r="K15" s="96"/>
    </row>
    <row r="16" spans="1:11" s="10" customFormat="1" ht="186" customHeight="1" x14ac:dyDescent="0.25">
      <c r="A16" s="131"/>
      <c r="B16" s="61" t="s">
        <v>50</v>
      </c>
      <c r="C16" s="132" t="s">
        <v>107</v>
      </c>
      <c r="D16" s="62" t="s">
        <v>46</v>
      </c>
      <c r="E16" s="62" t="s">
        <v>51</v>
      </c>
      <c r="F16" s="63" t="s">
        <v>61</v>
      </c>
      <c r="G16" s="64" t="s">
        <v>8</v>
      </c>
      <c r="H16" s="66" t="s">
        <v>2</v>
      </c>
      <c r="I16" s="66" t="s">
        <v>2</v>
      </c>
      <c r="J16" s="66" t="s">
        <v>8</v>
      </c>
      <c r="K16" s="109" t="s">
        <v>124</v>
      </c>
    </row>
    <row r="17" spans="1:11" s="10" customFormat="1" ht="175.5" customHeight="1" x14ac:dyDescent="0.25">
      <c r="A17" s="131"/>
      <c r="B17" s="67"/>
      <c r="C17" s="132"/>
      <c r="D17" s="62"/>
      <c r="E17" s="62"/>
      <c r="F17" s="67" t="s">
        <v>66</v>
      </c>
      <c r="G17" s="65" t="s">
        <v>8</v>
      </c>
      <c r="H17" s="66" t="s">
        <v>2</v>
      </c>
      <c r="I17" s="66" t="s">
        <v>2</v>
      </c>
      <c r="J17" s="66" t="s">
        <v>2</v>
      </c>
      <c r="K17" s="109" t="s">
        <v>125</v>
      </c>
    </row>
    <row r="18" spans="1:11" s="10" customFormat="1" ht="262.5" customHeight="1" x14ac:dyDescent="0.25">
      <c r="A18" s="68"/>
      <c r="B18" s="69" t="s">
        <v>38</v>
      </c>
      <c r="C18" s="70" t="s">
        <v>82</v>
      </c>
      <c r="D18" s="62" t="s">
        <v>46</v>
      </c>
      <c r="E18" s="62" t="s">
        <v>2</v>
      </c>
      <c r="F18" s="67" t="s">
        <v>81</v>
      </c>
      <c r="G18" s="65" t="s">
        <v>8</v>
      </c>
      <c r="H18" s="66" t="s">
        <v>2</v>
      </c>
      <c r="I18" s="66" t="s">
        <v>2</v>
      </c>
      <c r="J18" s="66" t="s">
        <v>2</v>
      </c>
      <c r="K18" s="108" t="s">
        <v>126</v>
      </c>
    </row>
    <row r="19" spans="1:11" s="10" customFormat="1" ht="135" customHeight="1" x14ac:dyDescent="0.25">
      <c r="A19" s="68"/>
      <c r="B19" s="71" t="s">
        <v>68</v>
      </c>
      <c r="C19" s="123" t="s">
        <v>83</v>
      </c>
      <c r="D19" s="62" t="s">
        <v>46</v>
      </c>
      <c r="E19" s="62" t="s">
        <v>2</v>
      </c>
      <c r="F19" s="67" t="s">
        <v>67</v>
      </c>
      <c r="G19" s="75" t="s">
        <v>74</v>
      </c>
      <c r="H19" s="66" t="s">
        <v>2</v>
      </c>
      <c r="I19" s="66" t="s">
        <v>2</v>
      </c>
      <c r="J19" s="66">
        <v>604</v>
      </c>
      <c r="K19" s="109" t="s">
        <v>127</v>
      </c>
    </row>
    <row r="20" spans="1:11" s="10" customFormat="1" ht="165" customHeight="1" x14ac:dyDescent="0.25">
      <c r="A20" s="104"/>
      <c r="B20" s="22"/>
      <c r="C20" s="123"/>
      <c r="D20" s="21"/>
      <c r="E20" s="21"/>
      <c r="F20" s="67" t="s">
        <v>69</v>
      </c>
      <c r="G20" s="65" t="s">
        <v>8</v>
      </c>
      <c r="H20" s="66" t="s">
        <v>2</v>
      </c>
      <c r="I20" s="66" t="s">
        <v>2</v>
      </c>
      <c r="J20" s="66" t="s">
        <v>2</v>
      </c>
      <c r="K20" s="109" t="s">
        <v>126</v>
      </c>
    </row>
    <row r="21" spans="1:11" s="10" customFormat="1" ht="373.5" customHeight="1" x14ac:dyDescent="0.25">
      <c r="A21" s="128"/>
      <c r="B21" s="69" t="s">
        <v>37</v>
      </c>
      <c r="C21" s="70" t="s">
        <v>84</v>
      </c>
      <c r="D21" s="62" t="s">
        <v>13</v>
      </c>
      <c r="E21" s="62" t="s">
        <v>2</v>
      </c>
      <c r="F21" s="67" t="s">
        <v>85</v>
      </c>
      <c r="G21" s="65" t="s">
        <v>8</v>
      </c>
      <c r="H21" s="66" t="s">
        <v>2</v>
      </c>
      <c r="I21" s="66" t="s">
        <v>2</v>
      </c>
      <c r="J21" s="66" t="s">
        <v>2</v>
      </c>
      <c r="K21" s="109" t="s">
        <v>126</v>
      </c>
    </row>
    <row r="22" spans="1:11" s="10" customFormat="1" ht="125.25" customHeight="1" x14ac:dyDescent="0.25">
      <c r="A22" s="129"/>
      <c r="B22" s="48"/>
      <c r="C22" s="24"/>
      <c r="D22" s="23"/>
      <c r="E22" s="23"/>
      <c r="F22" s="72" t="s">
        <v>70</v>
      </c>
      <c r="G22" s="73" t="s">
        <v>8</v>
      </c>
      <c r="H22" s="74" t="s">
        <v>2</v>
      </c>
      <c r="I22" s="74"/>
      <c r="J22" s="74" t="s">
        <v>8</v>
      </c>
      <c r="K22" s="110" t="s">
        <v>111</v>
      </c>
    </row>
    <row r="23" spans="1:11" s="10" customFormat="1" ht="356.25" customHeight="1" x14ac:dyDescent="0.25">
      <c r="A23" s="42" t="s">
        <v>25</v>
      </c>
      <c r="B23" s="43" t="s">
        <v>86</v>
      </c>
      <c r="C23" s="44" t="s">
        <v>71</v>
      </c>
      <c r="D23" s="44" t="s">
        <v>46</v>
      </c>
      <c r="E23" s="102" t="s">
        <v>41</v>
      </c>
      <c r="F23" s="45" t="s">
        <v>53</v>
      </c>
      <c r="G23" s="46" t="s">
        <v>8</v>
      </c>
      <c r="H23" s="32" t="s">
        <v>2</v>
      </c>
      <c r="I23" s="32" t="s">
        <v>2</v>
      </c>
      <c r="J23" s="32" t="s">
        <v>8</v>
      </c>
      <c r="K23" s="109" t="s">
        <v>137</v>
      </c>
    </row>
    <row r="24" spans="1:11" s="12" customFormat="1" ht="242.25" customHeight="1" x14ac:dyDescent="0.25">
      <c r="A24" s="103" t="s">
        <v>26</v>
      </c>
      <c r="B24" s="108" t="s">
        <v>129</v>
      </c>
      <c r="C24" s="115" t="s">
        <v>87</v>
      </c>
      <c r="D24" s="115" t="s">
        <v>46</v>
      </c>
      <c r="E24" s="115" t="s">
        <v>2</v>
      </c>
      <c r="F24" s="55" t="s">
        <v>62</v>
      </c>
      <c r="G24" s="103" t="s">
        <v>64</v>
      </c>
      <c r="H24" s="27" t="s">
        <v>2</v>
      </c>
      <c r="I24" s="27" t="s">
        <v>2</v>
      </c>
      <c r="J24" s="27" t="s">
        <v>2</v>
      </c>
      <c r="K24" s="108" t="s">
        <v>130</v>
      </c>
    </row>
    <row r="25" spans="1:11" s="12" customFormat="1" ht="177" customHeight="1" x14ac:dyDescent="0.25">
      <c r="A25" s="50"/>
      <c r="B25" s="107" t="s">
        <v>65</v>
      </c>
      <c r="C25" s="51"/>
      <c r="D25" s="51"/>
      <c r="E25" s="51"/>
      <c r="F25" s="52" t="s">
        <v>63</v>
      </c>
      <c r="G25" s="53" t="s">
        <v>42</v>
      </c>
      <c r="H25" s="54" t="s">
        <v>2</v>
      </c>
      <c r="I25" s="54" t="s">
        <v>2</v>
      </c>
      <c r="J25" s="54" t="s">
        <v>2</v>
      </c>
      <c r="K25" s="109" t="s">
        <v>131</v>
      </c>
    </row>
    <row r="26" spans="1:11" s="101" customFormat="1" ht="393" customHeight="1" x14ac:dyDescent="0.25">
      <c r="A26" s="126" t="s">
        <v>27</v>
      </c>
      <c r="B26" s="135" t="s">
        <v>89</v>
      </c>
      <c r="C26" s="153" t="s">
        <v>88</v>
      </c>
      <c r="D26" s="153" t="s">
        <v>46</v>
      </c>
      <c r="E26" s="153" t="s">
        <v>2</v>
      </c>
      <c r="F26" s="25" t="s">
        <v>54</v>
      </c>
      <c r="G26" s="26" t="s">
        <v>29</v>
      </c>
      <c r="H26" s="27">
        <f>73563.6+12305.9+1138.6</f>
        <v>87008.1</v>
      </c>
      <c r="I26" s="27">
        <f>2353.04+54.1+8638.39</f>
        <v>11045.529999999999</v>
      </c>
      <c r="J26" s="27" t="s">
        <v>8</v>
      </c>
      <c r="K26" s="108" t="s">
        <v>138</v>
      </c>
    </row>
    <row r="27" spans="1:11" s="101" customFormat="1" ht="210.75" customHeight="1" x14ac:dyDescent="0.25">
      <c r="A27" s="127"/>
      <c r="B27" s="136"/>
      <c r="C27" s="154"/>
      <c r="D27" s="154"/>
      <c r="E27" s="154"/>
      <c r="F27" s="28" t="s">
        <v>55</v>
      </c>
      <c r="G27" s="29" t="s">
        <v>16</v>
      </c>
      <c r="H27" s="30" t="s">
        <v>2</v>
      </c>
      <c r="I27" s="30" t="s">
        <v>2</v>
      </c>
      <c r="J27" s="30" t="s">
        <v>2</v>
      </c>
      <c r="K27" s="110" t="s">
        <v>132</v>
      </c>
    </row>
    <row r="28" spans="1:11" s="101" customFormat="1" ht="138.75" customHeight="1" x14ac:dyDescent="0.25">
      <c r="A28" s="76" t="s">
        <v>31</v>
      </c>
      <c r="B28" s="38" t="s">
        <v>93</v>
      </c>
      <c r="C28" s="39" t="s">
        <v>92</v>
      </c>
      <c r="D28" s="39" t="s">
        <v>13</v>
      </c>
      <c r="E28" s="39" t="s">
        <v>90</v>
      </c>
      <c r="F28" s="40" t="s">
        <v>139</v>
      </c>
      <c r="G28" s="37" t="s">
        <v>49</v>
      </c>
      <c r="H28" s="87">
        <v>2440.1</v>
      </c>
      <c r="I28" s="87">
        <v>0</v>
      </c>
      <c r="J28" s="87" t="s">
        <v>2</v>
      </c>
      <c r="K28" s="110" t="s">
        <v>133</v>
      </c>
    </row>
    <row r="29" spans="1:11" s="16" customFormat="1" ht="161.25" customHeight="1" x14ac:dyDescent="0.25">
      <c r="A29" s="33" t="s">
        <v>28</v>
      </c>
      <c r="B29" s="34" t="s">
        <v>94</v>
      </c>
      <c r="C29" s="35" t="s">
        <v>96</v>
      </c>
      <c r="D29" s="35" t="s">
        <v>15</v>
      </c>
      <c r="E29" s="35" t="s">
        <v>91</v>
      </c>
      <c r="F29" s="36" t="s">
        <v>56</v>
      </c>
      <c r="G29" s="37" t="s">
        <v>44</v>
      </c>
      <c r="H29" s="87">
        <v>2836.1</v>
      </c>
      <c r="I29" s="87">
        <v>0</v>
      </c>
      <c r="J29" s="87" t="s">
        <v>2</v>
      </c>
      <c r="K29" s="100" t="s">
        <v>134</v>
      </c>
    </row>
    <row r="30" spans="1:11" s="11" customFormat="1" ht="139.5" customHeight="1" x14ac:dyDescent="0.25">
      <c r="A30" s="33" t="s">
        <v>32</v>
      </c>
      <c r="B30" s="34" t="s">
        <v>121</v>
      </c>
      <c r="C30" s="35" t="s">
        <v>97</v>
      </c>
      <c r="D30" s="35" t="s">
        <v>46</v>
      </c>
      <c r="E30" s="35" t="s">
        <v>2</v>
      </c>
      <c r="F30" s="36" t="s">
        <v>57</v>
      </c>
      <c r="G30" s="37" t="s">
        <v>75</v>
      </c>
      <c r="H30" s="89">
        <v>242646.5</v>
      </c>
      <c r="I30" s="89">
        <v>23092.2</v>
      </c>
      <c r="J30" s="89">
        <v>11.6</v>
      </c>
      <c r="K30" s="92" t="s">
        <v>135</v>
      </c>
    </row>
    <row r="31" spans="1:11" s="11" customFormat="1" ht="291.75" customHeight="1" x14ac:dyDescent="0.25">
      <c r="A31" s="37" t="s">
        <v>43</v>
      </c>
      <c r="B31" s="38" t="s">
        <v>95</v>
      </c>
      <c r="C31" s="39" t="s">
        <v>98</v>
      </c>
      <c r="D31" s="39" t="s">
        <v>46</v>
      </c>
      <c r="E31" s="39" t="s">
        <v>2</v>
      </c>
      <c r="F31" s="40" t="s">
        <v>73</v>
      </c>
      <c r="G31" s="37">
        <v>100</v>
      </c>
      <c r="H31" s="87">
        <f>(30040902.1+540044.41+160096.6+2911961.19)/1000</f>
        <v>33653.004300000008</v>
      </c>
      <c r="I31" s="89">
        <f>15.98+5471.73</f>
        <v>5487.7099999999991</v>
      </c>
      <c r="J31" s="89" t="s">
        <v>2</v>
      </c>
      <c r="K31" s="100" t="s">
        <v>136</v>
      </c>
    </row>
    <row r="32" spans="1:11" s="101" customFormat="1" ht="158.25" customHeight="1" x14ac:dyDescent="0.25">
      <c r="A32" s="37" t="s">
        <v>30</v>
      </c>
      <c r="B32" s="38" t="s">
        <v>122</v>
      </c>
      <c r="C32" s="39" t="s">
        <v>36</v>
      </c>
      <c r="D32" s="39" t="s">
        <v>46</v>
      </c>
      <c r="E32" s="39" t="s">
        <v>2</v>
      </c>
      <c r="F32" s="40" t="s">
        <v>72</v>
      </c>
      <c r="G32" s="37">
        <v>100</v>
      </c>
      <c r="H32" s="87">
        <f>(600.25+3326393.46+4319358.71+118455.44+1815849.04+148054.71+20000+3003399.46+103300.77+1632635.11)/1000</f>
        <v>14488.04695</v>
      </c>
      <c r="I32" s="89">
        <f>3+140+26.51+5972.49</f>
        <v>6142</v>
      </c>
      <c r="J32" s="122">
        <v>100</v>
      </c>
      <c r="K32" s="100" t="s">
        <v>118</v>
      </c>
    </row>
    <row r="33" spans="1:11" s="8" customFormat="1" ht="29.25" customHeight="1" x14ac:dyDescent="0.25">
      <c r="A33" s="146" t="s">
        <v>104</v>
      </c>
      <c r="B33" s="147"/>
      <c r="C33" s="147"/>
      <c r="D33" s="147"/>
      <c r="E33" s="147"/>
      <c r="F33" s="147"/>
      <c r="G33" s="147"/>
      <c r="H33" s="147"/>
      <c r="I33" s="113"/>
      <c r="J33" s="113"/>
      <c r="K33" s="92"/>
    </row>
    <row r="34" spans="1:11" s="8" customFormat="1" ht="24.75" customHeight="1" x14ac:dyDescent="0.25">
      <c r="A34" s="140" t="s">
        <v>4</v>
      </c>
      <c r="B34" s="141"/>
      <c r="C34" s="141"/>
      <c r="D34" s="141"/>
      <c r="E34" s="141"/>
      <c r="F34" s="141"/>
      <c r="G34" s="141"/>
      <c r="H34" s="85">
        <f>H35+H36</f>
        <v>75827.799999999988</v>
      </c>
      <c r="I34" s="85"/>
      <c r="J34" s="85"/>
      <c r="K34" s="92"/>
    </row>
    <row r="35" spans="1:11" s="101" customFormat="1" ht="354.75" customHeight="1" x14ac:dyDescent="0.25">
      <c r="A35" s="116" t="s">
        <v>17</v>
      </c>
      <c r="B35" s="77" t="s">
        <v>99</v>
      </c>
      <c r="C35" s="79" t="s">
        <v>102</v>
      </c>
      <c r="D35" s="79" t="s">
        <v>46</v>
      </c>
      <c r="E35" s="79" t="s">
        <v>39</v>
      </c>
      <c r="F35" s="81" t="s">
        <v>100</v>
      </c>
      <c r="G35" s="116" t="s">
        <v>47</v>
      </c>
      <c r="H35" s="85">
        <v>73836.399999999994</v>
      </c>
      <c r="I35" s="85">
        <v>0</v>
      </c>
      <c r="J35" s="85">
        <v>0</v>
      </c>
      <c r="K35" s="99" t="s">
        <v>117</v>
      </c>
    </row>
    <row r="36" spans="1:11" s="11" customFormat="1" ht="126.75" customHeight="1" x14ac:dyDescent="0.25">
      <c r="A36" s="114" t="s">
        <v>18</v>
      </c>
      <c r="B36" s="78" t="s">
        <v>101</v>
      </c>
      <c r="C36" s="80" t="s">
        <v>103</v>
      </c>
      <c r="D36" s="79" t="s">
        <v>13</v>
      </c>
      <c r="E36" s="79" t="s">
        <v>2</v>
      </c>
      <c r="F36" s="81" t="s">
        <v>48</v>
      </c>
      <c r="G36" s="116">
        <v>3</v>
      </c>
      <c r="H36" s="85">
        <v>1991.4</v>
      </c>
      <c r="I36" s="85">
        <v>0</v>
      </c>
      <c r="J36" s="85">
        <v>3</v>
      </c>
      <c r="K36" s="98" t="s">
        <v>116</v>
      </c>
    </row>
    <row r="37" spans="1:11" s="10" customFormat="1" ht="32.25" customHeight="1" x14ac:dyDescent="0.25">
      <c r="A37" s="144" t="s">
        <v>105</v>
      </c>
      <c r="B37" s="145"/>
      <c r="C37" s="145"/>
      <c r="D37" s="145"/>
      <c r="E37" s="145"/>
      <c r="F37" s="145"/>
      <c r="G37" s="145"/>
      <c r="H37" s="145"/>
      <c r="I37" s="111"/>
      <c r="J37" s="111"/>
      <c r="K37" s="97"/>
    </row>
    <row r="38" spans="1:11" s="11" customFormat="1" ht="21.75" customHeight="1" x14ac:dyDescent="0.25">
      <c r="A38" s="142" t="s">
        <v>10</v>
      </c>
      <c r="B38" s="143"/>
      <c r="C38" s="143"/>
      <c r="D38" s="143"/>
      <c r="E38" s="143"/>
      <c r="F38" s="143"/>
      <c r="G38" s="143"/>
      <c r="H38" s="87">
        <f>SUM(H39:H41)</f>
        <v>0</v>
      </c>
      <c r="I38" s="87"/>
      <c r="J38" s="87"/>
      <c r="K38" s="92"/>
    </row>
    <row r="39" spans="1:11" s="11" customFormat="1" ht="116.25" customHeight="1" x14ac:dyDescent="0.25">
      <c r="A39" s="134" t="s">
        <v>9</v>
      </c>
      <c r="B39" s="137" t="s">
        <v>35</v>
      </c>
      <c r="C39" s="125" t="s">
        <v>106</v>
      </c>
      <c r="D39" s="125" t="s">
        <v>13</v>
      </c>
      <c r="E39" s="125"/>
      <c r="F39" s="82" t="s">
        <v>58</v>
      </c>
      <c r="G39" s="37" t="s">
        <v>76</v>
      </c>
      <c r="H39" s="90">
        <v>0</v>
      </c>
      <c r="I39" s="90"/>
      <c r="J39" s="90"/>
      <c r="K39" s="118" t="s">
        <v>114</v>
      </c>
    </row>
    <row r="40" spans="1:11" s="11" customFormat="1" ht="250.5" customHeight="1" x14ac:dyDescent="0.25">
      <c r="A40" s="134"/>
      <c r="B40" s="138"/>
      <c r="C40" s="125"/>
      <c r="D40" s="125"/>
      <c r="E40" s="125"/>
      <c r="F40" s="82" t="s">
        <v>59</v>
      </c>
      <c r="G40" s="37" t="s">
        <v>40</v>
      </c>
      <c r="H40" s="90">
        <v>0</v>
      </c>
      <c r="I40" s="90"/>
      <c r="J40" s="90"/>
      <c r="K40" s="118" t="s">
        <v>114</v>
      </c>
    </row>
    <row r="41" spans="1:11" s="15" customFormat="1" ht="93" customHeight="1" x14ac:dyDescent="0.3">
      <c r="A41" s="134"/>
      <c r="B41" s="139"/>
      <c r="C41" s="125"/>
      <c r="D41" s="125"/>
      <c r="E41" s="125"/>
      <c r="F41" s="82" t="s">
        <v>60</v>
      </c>
      <c r="G41" s="37" t="s">
        <v>45</v>
      </c>
      <c r="H41" s="90">
        <v>0</v>
      </c>
      <c r="I41" s="90"/>
      <c r="J41" s="90"/>
      <c r="K41" s="118" t="s">
        <v>114</v>
      </c>
    </row>
    <row r="42" spans="1:11" s="101" customFormat="1" ht="23.25" customHeight="1" x14ac:dyDescent="0.3">
      <c r="A42" s="133" t="s">
        <v>33</v>
      </c>
      <c r="B42" s="133"/>
      <c r="C42" s="19"/>
      <c r="E42" s="20"/>
      <c r="F42" s="3"/>
      <c r="K42" s="11"/>
    </row>
    <row r="43" spans="1:11" x14ac:dyDescent="0.3">
      <c r="A43" s="2"/>
      <c r="B43" s="49"/>
      <c r="C43" s="19"/>
      <c r="D43" s="101"/>
      <c r="G43" s="101"/>
      <c r="H43" s="101"/>
      <c r="I43" s="101"/>
      <c r="J43" s="101"/>
    </row>
    <row r="44" spans="1:11" x14ac:dyDescent="0.3">
      <c r="C44" s="19"/>
      <c r="D44" s="124"/>
      <c r="G44" s="41"/>
      <c r="H44" s="41"/>
    </row>
    <row r="45" spans="1:11" x14ac:dyDescent="0.3">
      <c r="C45" s="19"/>
      <c r="D45" s="124"/>
      <c r="G45" s="41"/>
      <c r="H45" s="41"/>
    </row>
    <row r="46" spans="1:11" x14ac:dyDescent="0.3">
      <c r="C46" s="19"/>
      <c r="D46" s="124"/>
      <c r="G46" s="41"/>
      <c r="H46" s="41"/>
    </row>
  </sheetData>
  <customSheetViews>
    <customSheetView guid="{A745643F-D1E0-48E0-8F50-AB8E28F37E8F}" scale="75" showPageBreaks="1" fitToPage="1" printArea="1" view="pageBreakPreview" topLeftCell="A32">
      <selection activeCell="K34" sqref="K34"/>
      <rowBreaks count="6" manualBreakCount="6">
        <brk id="13" max="10" man="1"/>
        <brk id="20" max="10" man="1"/>
        <brk id="22" max="16383" man="1"/>
        <brk id="26" max="10" man="1"/>
        <brk id="34" max="10" man="1"/>
        <brk id="58" max="11" man="1"/>
      </rowBreaks>
      <pageMargins left="0.31496062992125984" right="0" top="0.55118110236220474" bottom="0" header="0.31496062992125984" footer="0.31496062992125984"/>
      <pageSetup paperSize="9" scale="37" fitToHeight="0" orientation="landscape" r:id="rId1"/>
    </customSheetView>
    <customSheetView guid="{1E26D208-F040-4D33-B95D-1DCB22A8EC4E}" scale="75" showPageBreaks="1" fitToPage="1" hiddenColumns="1" view="pageBreakPreview" topLeftCell="B1">
      <selection activeCell="A6" sqref="A6:L6"/>
      <rowBreaks count="1" manualBreakCount="1">
        <brk id="49" max="11" man="1"/>
      </rowBreaks>
      <pageMargins left="0.31496062992125984" right="0" top="0.55118110236220474" bottom="0" header="0.31496062992125984" footer="0.31496062992125984"/>
      <pageSetup paperSize="9" scale="45" firstPageNumber="5" fitToHeight="0" orientation="landscape" useFirstPageNumber="1" r:id="rId2"/>
      <headerFooter>
        <oddHeader>&amp;C&amp;P</oddHeader>
      </headerFooter>
    </customSheetView>
    <customSheetView guid="{9426829B-160F-4292-BD3F-9A4D89415551}" scale="75" showPageBreaks="1" fitToPage="1" view="pageBreakPreview" topLeftCell="A5">
      <pane xSplit="2" ySplit="4" topLeftCell="C36" activePane="bottomRight" state="frozen"/>
      <selection pane="bottomRight" activeCell="D38" sqref="D38:D40"/>
      <rowBreaks count="8" manualBreakCount="8">
        <brk id="12" max="12" man="1"/>
        <brk id="13" max="11" man="1"/>
        <brk id="18" max="11" man="1"/>
        <brk id="23" max="11" man="1"/>
        <brk id="29" max="11" man="1"/>
        <brk id="37" max="11" man="1"/>
        <brk id="48" max="11" man="1"/>
        <brk id="55" max="11" man="1"/>
      </rowBreaks>
      <pageMargins left="0.31496062992125984" right="0" top="0.55118110236220474" bottom="0" header="0.31496062992125984" footer="0.31496062992125984"/>
      <pageSetup paperSize="9" scale="44" fitToHeight="0" orientation="landscape" r:id="rId3"/>
    </customSheetView>
    <customSheetView guid="{B78F36EF-63A0-4B89-8873-E24A5004F567}" scale="75" fitToPage="1" printArea="1" hiddenRows="1" topLeftCell="A35">
      <selection activeCell="J37" sqref="J37"/>
      <rowBreaks count="6" manualBreakCount="6">
        <brk id="8" max="11" man="1"/>
        <brk id="14" max="11" man="1"/>
        <brk id="15" max="11" man="1"/>
        <brk id="24" max="11" man="1"/>
        <brk id="29" max="11" man="1"/>
        <brk id="36" max="11" man="1"/>
      </rowBreaks>
      <pageMargins left="1.1811023622047245" right="0.39370078740157483" top="0.78740157480314965" bottom="0.39370078740157483" header="0.31496062992125984" footer="0.31496062992125984"/>
      <pageSetup paperSize="8" scale="60" firstPageNumber="7" fitToHeight="10" orientation="landscape" useFirstPageNumber="1" r:id="rId4"/>
      <headerFooter scaleWithDoc="0">
        <oddHeader>&amp;C&amp;P</oddHeader>
      </headerFooter>
    </customSheetView>
    <customSheetView guid="{A4EA716F-6D74-47BD-B999-F239E1DBAF92}" scale="75" showPageBreaks="1" fitToPage="1" printArea="1" view="pageBreakPreview">
      <selection activeCell="A2" sqref="A2:IV2"/>
      <rowBreaks count="7" manualBreakCount="7">
        <brk id="12" max="12" man="1"/>
        <brk id="18" max="12" man="1"/>
        <brk id="19" max="12" man="1"/>
        <brk id="25" max="12" man="1"/>
        <brk id="31" max="12" man="1"/>
        <brk id="41" max="12" man="1"/>
        <brk id="48" max="12" man="1"/>
      </rowBreaks>
      <pageMargins left="0.31496062992125984" right="0" top="0.55118110236220474" bottom="0" header="0.31496062992125984" footer="0.31496062992125984"/>
      <pageSetup paperSize="8" scale="44" fitToHeight="0" orientation="landscape" r:id="rId5"/>
    </customSheetView>
    <customSheetView guid="{BE8EC065-5C38-42C7-ADC8-B065896A8878}" scale="75" showPageBreaks="1" fitToPage="1" printArea="1" view="pageBreakPreview" topLeftCell="A5">
      <pane ySplit="2" topLeftCell="A7" activePane="bottomLeft" state="frozen"/>
      <selection pane="bottomLeft" activeCell="A5" sqref="A5:A6"/>
      <rowBreaks count="4" manualBreakCount="4">
        <brk id="12" max="11" man="1"/>
        <brk id="20" max="11" man="1"/>
        <brk id="27" max="11" man="1"/>
        <brk id="48" max="11" man="1"/>
      </rowBreaks>
      <pageMargins left="0.31496062992125984" right="0" top="0.55118110236220474" bottom="0" header="0.31496062992125984" footer="0.31496062992125984"/>
      <pageSetup paperSize="9" scale="42" fitToHeight="0" orientation="landscape" r:id="rId6"/>
    </customSheetView>
    <customSheetView guid="{2430C539-AC3B-42B5-AB2B-7569E7DC79B9}" scale="75" showPageBreaks="1" fitToPage="1" printArea="1" view="pageBreakPreview" topLeftCell="A6">
      <selection activeCell="D9" sqref="D9"/>
      <pageMargins left="0.31496062992125984" right="0" top="0.55118110236220474" bottom="0" header="0.31496062992125984" footer="0.31496062992125984"/>
      <pageSetup paperSize="256" scale="43" fitToHeight="0" orientation="landscape" r:id="rId7"/>
    </customSheetView>
    <customSheetView guid="{AB3EDB28-6B13-460F-A9FE-DBEAED627A09}" scale="50" showPageBreaks="1" fitToPage="1" printArea="1" view="pageBreakPreview" topLeftCell="A5">
      <pane ySplit="2" topLeftCell="A43" activePane="bottomLeft" state="frozen"/>
      <selection pane="bottomLeft" activeCell="S44" sqref="S44"/>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8"/>
    </customSheetView>
    <customSheetView guid="{6BF6DDE6-925A-4329-8861-0B60B4DBF723}" scale="46" showPageBreaks="1" fitToPage="1" view="pageBreakPreview" topLeftCell="A34">
      <selection activeCell="E42" sqref="E42"/>
      <pageMargins left="0.31496062992125984" right="0" top="0.55118110236220474" bottom="0" header="0.31496062992125984" footer="0.31496062992125984"/>
      <pageSetup paperSize="9" scale="10" fitToHeight="0" orientation="landscape" r:id="rId9"/>
    </customSheetView>
    <customSheetView guid="{1FFD0719-1599-4775-A030-2CFDA6530D64}" scale="60" showPageBreaks="1" fitToPage="1" printArea="1" view="pageBreakPreview" topLeftCell="A59">
      <selection activeCell="K62" sqref="K62"/>
      <pageMargins left="0.31496062992125984" right="0" top="0.55118110236220474" bottom="0" header="0.31496062992125984" footer="0.31496062992125984"/>
      <pageSetup paperSize="9" scale="51" fitToHeight="0" orientation="landscape" r:id="rId10"/>
    </customSheetView>
    <customSheetView guid="{DE4DCB25-AC87-4D66-B6D3-9EEA95521BD9}" scale="60" showPageBreaks="1" fitToPage="1" printArea="1" view="pageBreakPreview" topLeftCell="A58">
      <selection activeCell="G60" sqref="G60:I62"/>
      <pageMargins left="0.31496062992125984" right="0" top="0.55118110236220474" bottom="0" header="0.31496062992125984" footer="0.31496062992125984"/>
      <pageSetup paperSize="9" scale="46" fitToHeight="0" orientation="landscape" r:id="rId11"/>
    </customSheetView>
    <customSheetView guid="{CD209D3A-4E6A-4E5F-A583-CDCA6DE5B823}" scale="60" showPageBreaks="1" fitToPage="1" printArea="1" view="pageBreakPreview" topLeftCell="A34">
      <selection activeCell="C39" sqref="C39"/>
      <pageMargins left="0.31496062992125984" right="0" top="0.55118110236220474" bottom="0" header="0.31496062992125984" footer="0.31496062992125984"/>
      <pageSetup paperSize="256" scale="32" fitToHeight="0" orientation="landscape" r:id="rId12"/>
    </customSheetView>
    <customSheetView guid="{576918AB-5083-4613-8CD7-9D3633655F6F}" scale="60" showPageBreaks="1" fitToPage="1" printArea="1" view="pageBreakPreview" topLeftCell="A43">
      <selection activeCell="A50" sqref="A50:L50"/>
      <pageMargins left="0.31496062992125984" right="0" top="0.55118110236220474" bottom="0" header="0.31496062992125984" footer="0.31496062992125984"/>
      <pageSetup paperSize="9" scale="51" fitToHeight="0" orientation="landscape" r:id="rId13"/>
    </customSheetView>
    <customSheetView guid="{50EAB5D8-E157-43B2-BA39-4C41746FD6A6}" scale="50" showPageBreaks="1" fitToPage="1" printArea="1" view="pageBreakPreview" topLeftCell="A5">
      <pane ySplit="2" topLeftCell="A38" activePane="bottomLeft" state="frozen"/>
      <selection pane="bottomLeft" activeCell="D41" sqref="D41"/>
      <rowBreaks count="6" manualBreakCount="6">
        <brk id="12" max="12" man="1"/>
        <brk id="19" max="12" man="1"/>
        <brk id="25" max="12" man="1"/>
        <brk id="31" max="12" man="1"/>
        <brk id="39" max="12" man="1"/>
        <brk id="46" max="12" man="1"/>
      </rowBreaks>
      <pageMargins left="0.31496062992125984" right="0" top="0.55118110236220474" bottom="0" header="0.31496062992125984" footer="0.31496062992125984"/>
      <pageSetup paperSize="9" scale="41" fitToHeight="0" orientation="landscape" r:id="rId14"/>
    </customSheetView>
    <customSheetView guid="{1A553F59-89C3-4B7B-A3DE-BF3CA47E6D90}" scale="50" showPageBreaks="1" fitToPage="1" view="pageBreakPreview" topLeftCell="A19">
      <selection activeCell="F22" sqref="F22"/>
      <pageMargins left="0.31496062992125984" right="0" top="0.55118110236220474" bottom="0" header="0.31496062992125984" footer="0.31496062992125984"/>
      <pageSetup paperSize="256" scale="41" fitToHeight="0" orientation="landscape" r:id="rId15"/>
    </customSheetView>
    <customSheetView guid="{E379F379-F9C6-4D1E-B70E-5A072C5DE947}" scale="50" showPageBreaks="1" fitToPage="1" printArea="1" view="pageBreakPreview" topLeftCell="A5">
      <pane ySplit="2" topLeftCell="A46" activePane="bottomLeft" state="frozen"/>
      <selection pane="bottomLeft" activeCell="F50" sqref="F50"/>
      <rowBreaks count="7" manualBreakCount="7">
        <brk id="12" max="11" man="1"/>
        <brk id="18" max="11" man="1"/>
        <brk id="19" max="11" man="1"/>
        <brk id="25" max="11" man="1"/>
        <brk id="31" max="11" man="1"/>
        <brk id="39" max="11" man="1"/>
        <brk id="46" max="11" man="1"/>
      </rowBreaks>
      <pageMargins left="0.31496062992125984" right="0" top="0.55118110236220474" bottom="0" header="0.31496062992125984" footer="0.31496062992125984"/>
      <pageSetup paperSize="9" scale="42" fitToHeight="0" orientation="landscape" r:id="rId16"/>
    </customSheetView>
    <customSheetView guid="{01819407-0A74-4173-A481-566DF8ED0395}" scale="75" showPageBreaks="1" fitToPage="1" printArea="1" view="pageBreakPreview" topLeftCell="A11">
      <selection activeCell="G16" sqref="G16"/>
      <rowBreaks count="9" manualBreakCount="9">
        <brk id="12" max="11" man="1"/>
        <brk id="17" max="11" man="1"/>
        <brk id="18" max="11" man="1"/>
        <brk id="25" max="11" man="1"/>
        <brk id="26" max="11" man="1"/>
        <brk id="32" max="11" man="1"/>
        <brk id="41" max="11" man="1"/>
        <brk id="42" max="11" man="1"/>
        <brk id="48" max="11" man="1"/>
      </rowBreaks>
      <pageMargins left="0.31496062992125984" right="0" top="0.55118110236220474" bottom="0" header="0.31496062992125984" footer="0.31496062992125984"/>
      <pageSetup paperSize="256" scale="45" fitToHeight="0" orientation="landscape" r:id="rId17"/>
    </customSheetView>
    <customSheetView guid="{532B5F43-AB51-488B-AAFB-A8CBD88B63BC}" scale="75" showPageBreaks="1" fitToPage="1" printArea="1" hiddenRows="1" view="pageBreakPreview" topLeftCell="A5">
      <pane ySplit="2" topLeftCell="A7" activePane="bottomLeft" state="frozen"/>
      <selection pane="bottomLeft" activeCell="K49" sqref="K49"/>
      <rowBreaks count="6" manualBreakCount="6">
        <brk id="12" max="11" man="1"/>
        <brk id="19" max="11" man="1"/>
        <brk id="25" max="11" man="1"/>
        <brk id="31" max="11" man="1"/>
        <brk id="39" max="11" man="1"/>
        <brk id="49" max="11" man="1"/>
      </rowBreaks>
      <pageMargins left="0.31496062992125984" right="0" top="0.55118110236220474" bottom="0" header="0.31496062992125984" footer="0.31496062992125984"/>
      <pageSetup paperSize="9" scale="45" fitToHeight="0" orientation="landscape" r:id="rId18"/>
    </customSheetView>
    <customSheetView guid="{ADC4D2E4-6742-4893-B8AD-8C91AE46A66B}" scale="75" showPageBreaks="1" fitToPage="1" printArea="1" view="pageBreakPreview" topLeftCell="A19">
      <selection activeCell="C20" sqref="C20"/>
      <rowBreaks count="6" manualBreakCount="6">
        <brk id="13" max="11" man="1"/>
        <brk id="20" max="11" man="1"/>
        <brk id="22" max="16383" man="1"/>
        <brk id="26" max="11" man="1"/>
        <brk id="32" max="11" man="1"/>
        <brk id="58" max="11" man="1"/>
      </rowBreaks>
      <pageMargins left="0.31496062992125984" right="0" top="0.55118110236220474" bottom="0" header="0.31496062992125984" footer="0.31496062992125984"/>
      <pageSetup paperSize="9" scale="45" fitToHeight="0" orientation="landscape" r:id="rId19"/>
    </customSheetView>
    <customSheetView guid="{60102900-E3F1-4329-AC30-2A63305E6794}" scale="53" showPageBreaks="1" fitToPage="1" printArea="1" view="pageBreakPreview" topLeftCell="B1">
      <pane ySplit="14" topLeftCell="A30" activePane="bottomLeft" state="frozen"/>
      <selection pane="bottomLeft" activeCell="G30" sqref="G30"/>
      <rowBreaks count="4" manualBreakCount="4">
        <brk id="24" max="10" man="1"/>
        <brk id="26" max="10" man="1"/>
        <brk id="45" max="10" man="1"/>
        <brk id="57" max="11" man="1"/>
      </rowBreaks>
      <pageMargins left="0.31496062992125984" right="0" top="1.1811023622047245" bottom="0.39370078740157483" header="0.31496062992125984" footer="0.31496062992125984"/>
      <pageSetup paperSize="8" scale="53" firstPageNumber="8" fitToHeight="0" orientation="landscape" useFirstPageNumber="1" r:id="rId20"/>
      <headerFooter>
        <oddHeader>&amp;C&amp;"Times New Roman,обычный"&amp;14&amp;P</oddHeader>
      </headerFooter>
    </customSheetView>
    <customSheetView guid="{353CCF9C-00F7-49C6-8E4D-D582B2AC8B80}" scale="62" showPageBreaks="1" fitToPage="1" view="pageBreakPreview" topLeftCell="A13">
      <pane xSplit="2" ySplit="4" topLeftCell="C17" activePane="bottomRight" state="frozen"/>
      <selection pane="bottomRight" activeCell="C17" sqref="C17"/>
      <rowBreaks count="6" manualBreakCount="6">
        <brk id="19" max="16383" man="1"/>
        <brk id="23" max="11" man="1"/>
        <brk id="29" max="11" man="1"/>
        <brk id="37" max="11" man="1"/>
        <brk id="48" max="11" man="1"/>
        <brk id="55" max="11" man="1"/>
      </rowBreaks>
      <pageMargins left="0.31496062992125984" right="0" top="0.55118110236220474" bottom="0" header="0.31496062992125984" footer="0.31496062992125984"/>
      <pageSetup paperSize="9" scale="37" fitToHeight="0" orientation="landscape" r:id="rId21"/>
    </customSheetView>
    <customSheetView guid="{5D92A4E6-52B6-43FA-BEB1-D334D09298C2}" scale="75" showPageBreaks="1" fitToPage="1" printArea="1" topLeftCell="C1">
      <pane ySplit="9" topLeftCell="A36" activePane="bottomLeft" state="frozen"/>
      <selection pane="bottomLeft" activeCell="K36" sqref="K36"/>
      <rowBreaks count="4" manualBreakCount="4">
        <brk id="17" max="11" man="1"/>
        <brk id="22" max="16383" man="1"/>
        <brk id="27" max="11" man="1"/>
        <brk id="52" max="11" man="1"/>
      </rowBreaks>
      <pageMargins left="0.31496062992125984" right="0" top="1.1811023622047245" bottom="0.39370078740157483" header="0.31496062992125984" footer="0.31496062992125984"/>
      <pageSetup paperSize="8" scale="84" firstPageNumber="8" fitToHeight="0" orientation="landscape" useFirstPageNumber="1" r:id="rId22"/>
      <headerFooter>
        <oddHeader>&amp;C&amp;"Times New Roman,обычный"&amp;14&amp;P</oddHeader>
      </headerFooter>
    </customSheetView>
    <customSheetView guid="{7036769E-1D64-42DE-AC48-57C0C6D20FE2}" scale="75" showPageBreaks="1" fitToPage="1" printArea="1" view="pageBreakPreview" topLeftCell="F1">
      <selection activeCell="K5" sqref="K5"/>
      <rowBreaks count="5" manualBreakCount="5">
        <brk id="13" max="10" man="1"/>
        <brk id="19" max="10" man="1"/>
        <brk id="21" max="16383" man="1"/>
        <brk id="29" max="10" man="1"/>
        <brk id="54" max="11" man="1"/>
      </rowBreaks>
      <pageMargins left="0.31496062992125984" right="0" top="0.55118110236220474" bottom="0" header="0.31496062992125984" footer="0.31496062992125984"/>
      <pageSetup paperSize="9" scale="37" fitToHeight="19" orientation="landscape" r:id="rId23"/>
    </customSheetView>
  </customSheetViews>
  <mergeCells count="38">
    <mergeCell ref="E9:E10"/>
    <mergeCell ref="C9:C10"/>
    <mergeCell ref="B9:B10"/>
    <mergeCell ref="A9:A10"/>
    <mergeCell ref="D9:D10"/>
    <mergeCell ref="G9:G10"/>
    <mergeCell ref="A2:K2"/>
    <mergeCell ref="A11:H11"/>
    <mergeCell ref="D26:D27"/>
    <mergeCell ref="C26:C27"/>
    <mergeCell ref="E26:E27"/>
    <mergeCell ref="A12:G12"/>
    <mergeCell ref="K9:K10"/>
    <mergeCell ref="H9:H10"/>
    <mergeCell ref="I9:I10"/>
    <mergeCell ref="J9:J10"/>
    <mergeCell ref="A4:K4"/>
    <mergeCell ref="A5:K5"/>
    <mergeCell ref="A6:K6"/>
    <mergeCell ref="A7:K7"/>
    <mergeCell ref="F9:F10"/>
    <mergeCell ref="A15:A17"/>
    <mergeCell ref="C16:C17"/>
    <mergeCell ref="A42:B42"/>
    <mergeCell ref="D39:D41"/>
    <mergeCell ref="A39:A41"/>
    <mergeCell ref="B26:B27"/>
    <mergeCell ref="B39:B41"/>
    <mergeCell ref="C39:C41"/>
    <mergeCell ref="A34:G34"/>
    <mergeCell ref="A38:G38"/>
    <mergeCell ref="A37:H37"/>
    <mergeCell ref="A33:H33"/>
    <mergeCell ref="C19:C20"/>
    <mergeCell ref="D44:D46"/>
    <mergeCell ref="E39:E41"/>
    <mergeCell ref="A26:A27"/>
    <mergeCell ref="A21:A22"/>
  </mergeCells>
  <phoneticPr fontId="0" type="noConversion"/>
  <pageMargins left="0.31496062992125984" right="0" top="0.55118110236220474" bottom="0" header="0.31496062992125984" footer="0.31496062992125984"/>
  <pageSetup paperSize="8" scale="53" fitToHeight="19" orientation="landscape" r:id="rId24"/>
  <rowBreaks count="5" manualBreakCount="5">
    <brk id="9" max="10" man="1"/>
    <brk id="15" max="10" man="1"/>
    <brk id="17" max="16383" man="1"/>
    <brk id="25" max="10" man="1"/>
    <brk id="50"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последний вариант</vt:lpstr>
      <vt:lpstr>'последний вариант'!Заголовки_для_печати</vt:lpstr>
      <vt:lpstr>'последний вариант'!Область_печати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Шулепова Ольга Анатольевна</dc:creator>
  <cp:lastModifiedBy>Рогожина Ольга Сергеевна</cp:lastModifiedBy>
  <cp:lastPrinted>2025-04-21T10:06:09Z</cp:lastPrinted>
  <dcterms:created xsi:type="dcterms:W3CDTF">2006-09-16T00:00:00Z</dcterms:created>
  <dcterms:modified xsi:type="dcterms:W3CDTF">2025-04-21T10:06:17Z</dcterms:modified>
</cp:coreProperties>
</file>